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1"/>
  <workbookPr defaultThemeVersion="166925"/>
  <xr:revisionPtr revIDLastSave="2736" documentId="11_485F9A6D83E15A42DB24111BD05E1E392A7305FA" xr6:coauthVersionLast="47" xr6:coauthVersionMax="47" xr10:uidLastSave="{DB494E7E-2C2D-480E-A640-A27E00DB4850}"/>
  <bookViews>
    <workbookView xWindow="240" yWindow="105" windowWidth="14805" windowHeight="8010" firstSheet="8" activeTab="9" xr2:uid="{00000000-000D-0000-FFFF-FFFF00000000}"/>
  </bookViews>
  <sheets>
    <sheet name="Interessados" sheetId="2" r:id="rId1"/>
    <sheet name="CLARO" sheetId="8" r:id="rId2"/>
    <sheet name="BRASILTELECOM" sheetId="7" r:id="rId3"/>
    <sheet name="GASBRASILIANO" sheetId="1" r:id="rId4"/>
    <sheet name="COMGAS" sheetId="4" r:id="rId5"/>
    <sheet name="COMPANHIAAIX" sheetId="5" r:id="rId6"/>
    <sheet name="TELEFONICA" sheetId="6" r:id="rId7"/>
    <sheet name="HIGHLINE" sheetId="9" r:id="rId8"/>
    <sheet name="WAY.COM" sheetId="11" r:id="rId9"/>
    <sheet name="UFINET" sheetId="12"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2" i="12"/>
  <c r="A9" i="2"/>
  <c r="A2" i="11"/>
  <c r="A2" i="9"/>
  <c r="A8" i="2"/>
  <c r="A7" i="2"/>
  <c r="I20" i="8"/>
  <c r="A2" i="8"/>
  <c r="I20" i="7"/>
  <c r="A2" i="7"/>
  <c r="A6" i="2"/>
  <c r="A2" i="6"/>
  <c r="A5" i="2"/>
  <c r="A4" i="2"/>
  <c r="A3" i="2"/>
  <c r="A2" i="5"/>
  <c r="A2" i="4"/>
  <c r="A2" i="2"/>
  <c r="A2" i="1"/>
</calcChain>
</file>

<file path=xl/sharedStrings.xml><?xml version="1.0" encoding="utf-8"?>
<sst xmlns="http://schemas.openxmlformats.org/spreadsheetml/2006/main" count="663" uniqueCount="225">
  <si>
    <t>Interessados</t>
  </si>
  <si>
    <t>Referência</t>
  </si>
  <si>
    <t>Verificado</t>
  </si>
  <si>
    <t>Processo ARTESP 134.00004310/2023-37</t>
  </si>
  <si>
    <t>Processo ARTESP 134.00004801/2023-88</t>
  </si>
  <si>
    <t>Processo ARTESP 134.00004808/2023-08</t>
  </si>
  <si>
    <t>Processo ARTESP 134.00004809/2023-44</t>
  </si>
  <si>
    <t>Processo ARTESP 134.00004789/2023-10</t>
  </si>
  <si>
    <t>Processo ARTESP 134.00004811/2023-13</t>
  </si>
  <si>
    <t>Processo ARTESP 134.00004803/2023-77</t>
  </si>
  <si>
    <t>Processo ARTESP 134.00004806/2023-19</t>
  </si>
  <si>
    <t>Processo ARTESP 134.00011161/2023-62</t>
  </si>
  <si>
    <t>LINKS PARA CONSULTA DE DOCUMENTOS</t>
  </si>
  <si>
    <t>MODELOS</t>
  </si>
  <si>
    <t>SEI (somente ARTESP)</t>
  </si>
  <si>
    <t>SÉRIE/SUB-SÉRIE - 1 - 3 </t>
  </si>
  <si>
    <t>PROCURAÇÃO</t>
  </si>
  <si>
    <t xml:space="preserve">VALIDADE </t>
  </si>
  <si>
    <t>REPRESENTANTE(S)</t>
  </si>
  <si>
    <t>CONDIÇÃO</t>
  </si>
  <si>
    <t>VERIFICAÇÃO</t>
  </si>
  <si>
    <t>REF.  (UTILIZAR NO CERTIFICADO APROVAÇÃO PRÉVIA) *fls. do Expediente</t>
  </si>
  <si>
    <t>DE</t>
  </si>
  <si>
    <t>ATÉ</t>
  </si>
  <si>
    <t>Ata do Conselho de Administração realizada em 29/12/2020 e Termos de Posse</t>
  </si>
  <si>
    <t>José Antônio Guaraldi Félix (Diretor Presidente), José Formoso Martínez (Diretor Empresarial), Paulo Cesar Pereira Teixeira (Diretor Diretor Pessoal), Roberto Catalão Cardoso (Diretor Diretor Administrativo e Financeiro), Antônio Oscar de Carvalho Petersen Filho (Diretor Jurídico), Rodrigo Marques de Oliveira (Diretor Operacional), Daniel Feldmann Barros (Diretor Mercado Residencial)</t>
  </si>
  <si>
    <t>Verificado por DA</t>
  </si>
  <si>
    <t>FLS. 58/66 do documento 1439905 no processo 134.00004811/2023-13</t>
  </si>
  <si>
    <t>Procuração particular nº CRW27305</t>
  </si>
  <si>
    <t>Diretores que assinam: Roberto Catalão Cardoso e Daniel Feldmann Barros
Outorgados: Evaldo Luiz da Silva Pereira, Marcos Aurelio Barpp, Werik de Liz Silva</t>
  </si>
  <si>
    <t>Representar  a  outorgante,  em  conjunto  ou  isoladamente, junto a órgãos públicos e Autarquias (ARTESP, concessionárias de rodovias, concessionarias de energia elétrica, prefeituras, entre outros), para solicitar, assinar, retirar e entregar documentos e ou formulários, liberação de alvará, IPTU, licenças, solicitar mudança de titularidade de serviço prestado e tudo relativo aos imóveis da Outorgante, desde que obedecidas as disposições constantes de seu estatuto social e dentro dos limites de alçadas e competências da Empresa.</t>
  </si>
  <si>
    <t>FL. 82 do documento 1439905 no processo 134.00004811/2023-13</t>
  </si>
  <si>
    <t>-</t>
  </si>
  <si>
    <t>SÉRIE/SUB-SÉRIE</t>
  </si>
  <si>
    <t>DOCUMENTO</t>
  </si>
  <si>
    <t>DE/DATA DO DOCUMENTO</t>
  </si>
  <si>
    <t>INFORMAÇÕES (REPRESENTANTES, N°, DATA DE VALIDADE)</t>
  </si>
  <si>
    <t>OBS.</t>
  </si>
  <si>
    <t>1 - 1 </t>
  </si>
  <si>
    <t>FICHA DE CADASTRO</t>
  </si>
  <si>
    <t>n/a</t>
  </si>
  <si>
    <t>Hamilton Ricardo Pereira da Silva (nelson.fornaro@claro.com.br) / Cristiane Aparecida Gargaglioni (nelson.fornaro@claro.com.br) / Evaldo Luiz da Silva Pereira (nelson.fornaro@claro.com.br)</t>
  </si>
  <si>
    <t>FLS. 07/11 do documento 1439905 no processo 134.00004811/2023-13</t>
  </si>
  <si>
    <t>1 - 2 </t>
  </si>
  <si>
    <t>Estatuto Social</t>
  </si>
  <si>
    <t>Artigo 14 Parág. 1º (fl. 55) - Procurações outorgadas pela companhia deverão ser assinadas por 2 (dois) diretores em conjunto</t>
  </si>
  <si>
    <t>FLS. 46/57 do documento 1439905 no processo 134.00004811/2023-13</t>
  </si>
  <si>
    <t>1 - 4 </t>
  </si>
  <si>
    <t>Documentos de Identidade de Interessados</t>
  </si>
  <si>
    <t>Evaldo Luiz da Silva Pereira, Hamilton Ricardo Pereira da Silva e Cristiane Aparecida Gargaglioni</t>
  </si>
  <si>
    <t>FLS. 83/85 do documento 1439905 no processo 134.00004811/2023-13</t>
  </si>
  <si>
    <t>3 - 2</t>
  </si>
  <si>
    <t xml:space="preserve">CERTIFICADO DE CREDENCIAMENTO EMITIDO PELO DER </t>
  </si>
  <si>
    <t>Concessionária de Serviço Público (Norma Técnica DE 16/AFD-010) - F2 = 0,5</t>
  </si>
  <si>
    <t>Pessoa Jurídica de Direito Privado (Norma Técnica DE 06/AFD-004) - F2 = 1,0</t>
  </si>
  <si>
    <t>FL. 87 do documento 1439905 no processo 134.00004811/2023-13</t>
  </si>
  <si>
    <t>8 - 2</t>
  </si>
  <si>
    <t/>
  </si>
  <si>
    <t>8 - 3</t>
  </si>
  <si>
    <t>8 - 4</t>
  </si>
  <si>
    <t>9 - 1</t>
  </si>
  <si>
    <t>9 - 2</t>
  </si>
  <si>
    <t>Ata da assembléia extraordinária realizada em 06/07/2021</t>
  </si>
  <si>
    <t>Rodrigo Modesto de Abreu (Diretor Presidente); Alexandre Wolynec (Diretor Financeiro); Antônio Reinaldo Rabelo Filho (Diretor Jurídico); Camille Loyo Faria (Diretora sem fim específico); José Cláudio Moreira Gonçalves (Diretor de Operações); Bernado Kos Wonik (Diretor Comercial)</t>
  </si>
  <si>
    <t>A Ata da assembléia extraordinária realizada em 30/08/2021 decide sobre a renuncia de Camille Loyo Faria e desligamento de Bernado Kos winik</t>
  </si>
  <si>
    <t>FLS. 24/26 do documento 1401028 no processo 134.00004789/2023-10</t>
  </si>
  <si>
    <t>Ata da assembléia extraordinária realizada em 13/09/2021</t>
  </si>
  <si>
    <t>Rodrigo Modesto de Abreu (Diretor Presidente); Alexandre Wolynec (Diretor Financeiro); Antônio Reinaldo Rabelo Filho (Diretor Jurídico); Cristiane  Barretto  Sales (Diretora sem fim específico); José Cláudio Moreira Gonçalves (Diretor de Operações);</t>
  </si>
  <si>
    <t>FLS. 29/30 do documento 1401028 no processo 134.00004789/2023-10</t>
  </si>
  <si>
    <t>Ata do Conselho de Administração realizada em 09/06/2022 e Termos de Posse</t>
  </si>
  <si>
    <t>Amos Genish (Diretor Executivo), José Miguel Vilela Júnior (Diretor Financeiro), Marcelo Del Vigna (Diretor Jurídico)</t>
  </si>
  <si>
    <t>FLS. 90/112 do documento 1401028 no processo 134.00004789/2023-10</t>
  </si>
  <si>
    <t>Procuração Particular s/n</t>
  </si>
  <si>
    <t>Diretores que assinam: José Miguel Vilela Júnior e Marcelo Del Vigna 
Fabio Gonçalves Lima de Mattos (Terceiro Outorgado)
Raphael Silva Maia (Quarto Outorgado)
Cristiane Esteves Simões Machado (Sexta Outorgada)</t>
  </si>
  <si>
    <t>Quando o  valor  da  obrigação envolvida for  de  até R$ 5.000.000,00 (cincomilhõesde  reais), a representação  dar-se-á por quaisquer 2 (dois) Outorgados, devendo um deles ser necessariamente qualquer um dos 04 (quatro) primeiros Outorgados;</t>
  </si>
  <si>
    <t>FLS. 81/82 do documento 1401028 no processo 134.00004789/2023-10</t>
  </si>
  <si>
    <t>Procuração Particular nº 043.2022</t>
  </si>
  <si>
    <t>Diretores que assinam: Rodrigo Modesto de Abreu e Alexandre Wolynec 
Outorgados: Cristian Costa da Silva e Luciano de Oliveira Valente</t>
  </si>
  <si>
    <t xml:space="preserve">Para representarem a Outorgante, sempre em conjunto de 2 (dois), perante autarquias, (iii) regularização e assinatura de projetos, podendo retirar e pagar taxas, bem como apresentar petições em processos de licenciamento, obtenção de direito de passagem e outras  regularizações que estejam sob sua tutela, praticando, para tanto, todos os demais atos úteis ou necessários ao bom e fiel desempenho do presente mandato. </t>
  </si>
  <si>
    <t>FLS. 16/19 do documento 1401028 no processo 134.00004789/2023-10</t>
  </si>
  <si>
    <t>Cristian Costa da Silva (cristiancs@vtal.com) / Luciano de Oliveira Valente (luciano.valente@vtal.com) / Fabio Gonçalves Lima de Mattos (fabiomattos@vtal.com)</t>
  </si>
  <si>
    <t>FLS. 07/10 do documento 1401028 no processo 134.00004789/2023-10</t>
  </si>
  <si>
    <t>Artigo 17 (fl. 48) - Procurações outorgadas pela companhia deverão ser assinadas por 2 (dois) diretores em conjunto</t>
  </si>
  <si>
    <t>Artigo 17, inciso 3º (fl. 49) - Para atos de competência de Diretor Financeiro, assinatura de 2 (dois) diretores sendo um deles necessariamente o Diretor Financeiro</t>
  </si>
  <si>
    <t>FLS. 42/52 do documento 1401028 no processo 134.00004789/2023-10</t>
  </si>
  <si>
    <t>Fabio Maluf Jazra, Fabio Gonçalves Lima de Mattos, Cristian Costa da Silva, Luciano de Oliveira Valente, Cristiane Esteves Simões Machado</t>
  </si>
  <si>
    <t>FL. 35 e FLS. 68/72 do documento 1401028 no processo 134.00004789/2023-10</t>
  </si>
  <si>
    <t>Concessionária de Serviço Público / Norma Técnica DE 16/AFD-010 - F2 = 0,5</t>
  </si>
  <si>
    <t>FL. 12 do documento 1401028 no processo 134.00004789/2023-10</t>
  </si>
  <si>
    <t>REF.  (UTILIZAR NO CERTIFICADO APROVAÇÃO PRÉVIA) *fls. do Documento</t>
  </si>
  <si>
    <t>Extrato de Ata</t>
  </si>
  <si>
    <t>Paulo Virginio Teixeira de Lucena</t>
  </si>
  <si>
    <t>Sr. Paulo Virginio Teixeira de Lucena para o cargo de Diretor Técnico-Comercial por 3 anos (01/01/2021)</t>
  </si>
  <si>
    <t>Fl. 22 do documento 1333231 no processo 134.00004310/2023-37</t>
  </si>
  <si>
    <t>Ata da 159° Reunião do Conselho de Administração</t>
  </si>
  <si>
    <t>Alex Sandro Gasparetto (Diretor-Presidente e Diretor Técnico-Comercial); Vitor Hill de Oliveira Alves Pessoa (Diretor Administrativo-Financeiro e Diretor de Assuntos Regulatórios)</t>
  </si>
  <si>
    <t>FLS. 201/203 do documento 1333231 no processo 134.00004310/2023-37</t>
  </si>
  <si>
    <t>Paulo Virginio Teixeira de Lucena (ioliveira@gasbrasiliano.com.br)</t>
  </si>
  <si>
    <t>FLS. 07/08 do documento 1333231 no processo 134.00004310/2023-37</t>
  </si>
  <si>
    <t xml:space="preserve">ATO CONSTITUTIVO, ESTATUTO OU CONTRATO SOCIAL EM VIGOR, DEVIDAMENTE ARQUIVADO NO ÓRGÃO DE REGISTRO COMPETENTE </t>
  </si>
  <si>
    <t>Estatuto Social, nomeia o Sr. Paulo Virginio Teixeira de Lucena para o cargo de Diretor Técnico-Comercial por 3 anos (até 01/01/2021)</t>
  </si>
  <si>
    <t>FLS. 09/20 do documento 1333231 no processo 134.00004310/2023-37</t>
  </si>
  <si>
    <t xml:space="preserve">CÓPIA DE DOCUMENTO DE IDENTIDADE DO REPRESENTANTE LEGAL QUE ASSINA </t>
  </si>
  <si>
    <t>FL. 23 do documento 1333231 no processo 134.00004310/2023-37</t>
  </si>
  <si>
    <t>Concessionária de Serviço Público / Norma Técnica DE 16/AFD-011</t>
  </si>
  <si>
    <t>FL. 25 do documento 1333231 no processo 134.00004310/2023-37</t>
  </si>
  <si>
    <t>PAE COM ASSINATURA DO RESPONSÁVEL TÉCNICO E DECLARAÇÃO DA CETESB APROVANDO O PAE (GASODUTOS) (*manifestação  da  CETESB aprovando  o  PAE  –  Plano  de  Ação  de  Emergência,  que será  adotado  e  praticado,  sob sua  inteira  responsabilidade  e  às  suas  expensas,  constando  números  de  telefones  de contato  das  entidades  envolvidas,  parceiros,  das  Prefeituras  Municipais,  Corpo  de Bombeiros, entre outros)</t>
  </si>
  <si>
    <t>justificativa para a não apresentação da manifestação da CETESB</t>
  </si>
  <si>
    <t>FLS. 204/206 do documento 1333231 no processo 134.00004310/2023-37</t>
  </si>
  <si>
    <t xml:space="preserve">LAUDO TÉCNICO ELABORADO E EMITIDO POR EMPRESA CREDENCIADA NA CETESB, LICENÇA PRÉVIA E LICENÇA DE INSTALAÇÃO (GASODUTOS, OLEODUTOS E PRODUTOS INFLAMÁVEIS E PERIGOSOS) </t>
  </si>
  <si>
    <t>LICENCA PRÉVIA n° 2742 - Rede Secundária de Distribuição de Gás Natural Canalizado de Presidente Prudente, ESTUDO AMBIENTAL SIMPLIFICADO - EAS (CETESB) - LP</t>
  </si>
  <si>
    <t>FLS. 34/37 do documento 1333231 no processo 134.00004310/2023-37</t>
  </si>
  <si>
    <t xml:space="preserve">DECLARAÇÃO DA CONCESSIONÁRIA QUE MANTÉM O PROGRAMA DE GERENCIAMENTO DE RISCO - PGR E PROGRAMA DE DANOS DE ACORDO COM A NORMA DE 16/AFD-011 DO INTERESSADO EM SUA POSSE (GASODUTOS) </t>
  </si>
  <si>
    <t>justificativa e PGR</t>
  </si>
  <si>
    <t>FLS. 204/206 e FLS. 209/292 do documento 1333231 no processo 134.00004310/2023-37</t>
  </si>
  <si>
    <t>ESTUDO AMBIENTAL SIMPLIFICADO - EAS (CETESB) - LP</t>
  </si>
  <si>
    <t>Lúcio Ricardo Soares Bueno</t>
  </si>
  <si>
    <t>FLS. 29/33 do documento 1333231 no processo 134.00004310/2023-37</t>
  </si>
  <si>
    <t>ESTUDO DE ANÁLISE DE RISCO (EAR)</t>
  </si>
  <si>
    <t>Inerco, Presidente Prudente, Responsável técnica: Carmenm Lidia Vaszquez, CREA 0601798051</t>
  </si>
  <si>
    <t>*sem os anexos</t>
  </si>
  <si>
    <t>FLS. 38/112 do documento 1333231 no processo 134.00004310/2023-37</t>
  </si>
  <si>
    <t>Ata de Reunião Extraordinária</t>
  </si>
  <si>
    <t>Antônio Simões Rodrigues Júnior (Diretor Presidente) / Carla Araújo Sautchuk (Diretora de Operações e Serviços) / Cristiano Donisete Barbieri (Diretor de Estratégia e Mercado / Guilherme Lelis Bernardo Machado (Diretor Financeiro) / Letícia Figueiredo Grossi de Melo (Diretora de Pessoas e Cultura) / Milena Chamas Bitelli de Brito (Diretora de Vendas)  / Marcelo Rebelo Besteiro (Diretor e Comunicação) / Ricardo nogueira Dias (Diretor Jurídico)</t>
  </si>
  <si>
    <t>FLS. 155/159 do documento 1400571 no processo 134.00004801/2023-88</t>
  </si>
  <si>
    <t>Procuração Livro 043 - folha 083 - 1º Translado - Oficial de Registro Civil das pessoas naturais do 3º subdistrito da sede Piracicaba</t>
  </si>
  <si>
    <t>Donizete Aparecido Cassimiro, Carolina Aranon Beca dos Santos, Ricardo Berti Ribeiros, Ingred Ely Lenzy e Outros (Donizete, Carolina podem assinar o requerimento, mas não podem assinar a Declaração de Onerosidade, e Ingred não pode representar perante ARTESP (somente DNIT) referente ao valor de R$ 500.000, conforme a procuração)</t>
  </si>
  <si>
    <t>Todos os outorgados podem representar a empresa em quaisquer repartições públicas, assinar requerimentos e demais documentos para aprovação de projetos de passagens de gasodutos e pagar taxas em até o valor de R$ 5.000,00. Ingred Ely Lenzy - Grupo II, pode, em conjunto com um Diretor ou outro procurador com iguais poderes, assinar contratos de uso e passagem perante o DNIT até o valor de R$ 500.000,00</t>
  </si>
  <si>
    <t>Procuração Livro 050 - folha 375 - 1º Translado - Oficial de Registro Civil das pessoas naturais do 3º subdistrito da sede Piracicaba</t>
  </si>
  <si>
    <t xml:space="preserve">Donizete Aparecido Cassimiro, Carolina Aranon Beca dos Santos, Carolina Furlanetto Mendes e outros </t>
  </si>
  <si>
    <t>Podem, individualmente, representar a OUTORGANTE ao: (i) Ao assinar ART- anotações de responsabilidade técnicaque envolvarn projetos da OUTORGANTE; e (ii) Perante quaisquer repartições públicas federais, estaduais ou municipais, autarquias, concessionarias de serviços públicos e prefeituras, podendo assinar requerimentos e demais documentos necessários para aprovação de projetos depassagem de gasodutos</t>
  </si>
  <si>
    <t>FLS. 321/323 do documento 1400571 no processo 134.00004801/2023-88</t>
  </si>
  <si>
    <t>Procuração Livro 052 - folha 315 - 1º Translado - Oficial de Registro Civil das pessoas naturais do 3º subdistrito da sede Piracicaba</t>
  </si>
  <si>
    <t>Donizete Aparecido Cassimiro, Carolina Aranon Beca dos Santos e outros</t>
  </si>
  <si>
    <t>FLS. 328/331 do documento 1400571 no processo 134.00004801/2023-88</t>
  </si>
  <si>
    <t>Representante legal 1: Donizete Aparecido Cassimiro
E-MAIL: dcassimiro@comgas.com.br
Representante legal 2: Carolina Aranon Beca dos Santos
E-MAIL: Csantos3@comgas.com.br
Representante legal 3: Carolina Furlanetto Mendes
E-MAIL: cmendes@comgas.com.br</t>
  </si>
  <si>
    <t>RAZÃO SOCIAL: Companhia de Gás de São Paulo -COMGÀS
CNPJ: 61.856.571/0001-17
Responsáveis técnicos: 
Ricardo Berti Ribeiro E-MAIL: RRibeiro@comgas.com.br
Gustavo Castanheira Fernandes E-MAIL: GFernandes@comgas.com.br
Felipe Luis Carezzato E-MAIL: FCarezzato@comgas.com.br
Thiago Teixeira Ramiro E-MAIL: Tramiro@comgas.com.br
Jefferson Leandro de Souza E-MAIL: JSouza4@comgas.com.br
Carlos Eduardo Santos Dias E-MAIL: Cdias2@comgas.com.br</t>
  </si>
  <si>
    <t>FLS. 166/170 do documento 1400571 no processo 134.00004801/2023-88</t>
  </si>
  <si>
    <t>Assinado por dois diretores em conjunto, para valores até R$ 15.000.000, por dois diretores em conjunto, sendo um deles o Diretor Presidente, quando envolver valores acima de R$ 15.000.000 e até R$ 60.000.000. Por dois diretores, sendo um deles o Diretor Presidente, mediante prévia autorização do Conselho de Administração, envolvendo valores acima de R$ 60.000.000</t>
  </si>
  <si>
    <t>FLS. 109/111 do documento 1400571 no processo 134.00004801/2023-88</t>
  </si>
  <si>
    <t>Donizete Aparecido Cassimiro, Carolina Aranon Beca dos Santos e Carolina Furlanetto Mendes</t>
  </si>
  <si>
    <t>FLS. 163/165 do documento 1400571 no processo 134.00004801/2023-88</t>
  </si>
  <si>
    <t>Companhia de Gás de São Paulo - Comgás - CNPJ: 61.856.571/0001-17 - MATRIZ</t>
  </si>
  <si>
    <t>Gasoduto - gás natural - Concessionária de Serviço Público F2= 0,50. Para linhas físicas de transmissão e distribuição de energia elétrica F2= 1,00</t>
  </si>
  <si>
    <t>FL. 171 do documento 1400571 no processo 134.00004801/2023-88</t>
  </si>
  <si>
    <t xml:space="preserve">REGIÃO MUNICÍPIOS
Região Metropolitana de São Paulo: São Paulo, Osasco, Barueri, Santanda de Parnaíba, Jandira, Itapevi, Guarulhos, Mogi das Cruzes, Ribeirão Pires, São Bernardo do Campo, Diadema, Santo André, Mauá, São Caetano do Sul, Poá, Ferraz de Vasconcelos, Suzano, Itaquaquecetuba, Rio Grande da Serra, Franco da Rocha, Arujá, Embu e Taboão da Serra. Base de Emergência: CORMSP, Butantã, Santo André, Itaquera e Suzano 
Vale do Paraíba: Campos do Jordão com estruturante - GNC. Guararema, São José dos Campos, Jacareí, Caçapava, Taubaté, Pindamonhangaba, Lorena, Guaratinguetá, Cruzeiro, Silveiras.  Base de Emergência: São José dos Campos, Taubaté, Lorena e Campos do Jordão
Interior:  Analândia e Guarujá com estruturante - GNC. Itirapina, Itatiba, Jundiaí, Várzea Paulista, Itupeva, Cabreúva, Sumaré, Campinas, Vinhedo, Valinhos, Hortolândia, Louveira, Indaiatuba, Jaguariúna, Paulínia, Santo Antônio da Posse, Mogi-Mirim, Mogi-Guaçu, Estiva Gerbi, Rio Claro, Cordeirópolis, Santa Gertrudes, Ipeúna, Americana, Santa Bárbara, Limeira, Iracemápolis, Piracicaba, Campo Limpo Paulista, Pedreira, Amparo, Cajamar, Caieiras, Araras, Holambra, Monte Mor, Nova Odessa, Bragança Paulista, Aguai, Capivari, S. J. Boa Vista e Tambaú. Base de Emergência: Campinas, Limeira, Jundiaí e Mogi Mirim.
Baixada Santista:  Santos, São Vicente e Cubatão. Base de Emergência: Santos.
</t>
  </si>
  <si>
    <t>Código MG003</t>
  </si>
  <si>
    <t>FLS. 172/219 do documento 1400571 no processo 134.00004801/2023-88</t>
  </si>
  <si>
    <t>Licença de Operação com base no parecer técnico nº 595/13/IE e nas Licenças Ambientais de Operação - LO n.º 121 e 126. CNPJ 61.856.571/0006-21 - Filial</t>
  </si>
  <si>
    <t>Contempla os municípios de Campinas, Valinhos, Vinhedo e Louveira</t>
  </si>
  <si>
    <t>FLS. 58/60 do documento 1400571 no processo 134.00004801/2023-88</t>
  </si>
  <si>
    <t>Região Metropolitana de São Paulo: São Paulo, Osasco, Guarulhos, Mogi das Cruzes, Ribeirão Pires, São Bernardo do Campo, Diadema, Santo André, Mauá, São Caetano do Sul, Cotia, Poá, Ferraz de Vasconcelos, Suzano, Itaquaquecetuba e Taboão da Serra. Base de Emergência: São Paulo (CORMSP, Butantã, ABCD, São Miguel Paulista)
Vale do Paraíba Guararema, São José dos Campos, Jacareí, Caçapava, Taubaté, Pindamonhangaba, Lorena, Guaratinguetá, Cruzeiro, Silveiras, Cachoeira Paulista, Campos do Jordão e Mogi das Cruzes. Base de Emergência: São José dos Campos, Taubaté e Lorena
Interior: Analândia (estruturante), Itatiba, Jundiaí, Várzea Paulista, Itupeva, Cabreúva, Sumaré, Campinas, Vinhedo, Valinhos, Hortolândia, Louveira, Indaiatuba, Jaguariúna, Paulínia, Santo Antônio da Posse, Mogi-Mirim, Mogi-Guaçu, Estiva Gerbi, Rio Claro, Cordeirópolis, Santa Gertrudes, Ipeúna, Americana, Santa Bárbara, Limeira, Iracemápolis, Piracicaba, Rafard, Campo Limpo Paulista, Pedreira, Amparo, Cajamar, Caieiras, Araras, Leme, Conchal, Mococa, Holambra, Louveira, Nova Odessa, Indaiatuba, S. J. Boa Vista, Tambaú. Base de Emergência: Campinas, Limeira e Jundiaí.
Baixada Santista Santos, São Vicente e Cubatão.Base de Emergência: Santos.</t>
  </si>
  <si>
    <t>Rev. 07</t>
  </si>
  <si>
    <t>FLS. 268/314 do documento 1400571 no processo 134.00004801/2023-88</t>
  </si>
  <si>
    <t>ATA DA 72ª REUNIÃO DO CONSELHO DE ADMINISTRAÇÃO e Termos de Posse</t>
  </si>
  <si>
    <t>Leonardo Lachman - Diretor Superintendente / Fernando Guerra Leal - Diretor</t>
  </si>
  <si>
    <t>Reeleitos por mais um mandato de 02 (dois) anos</t>
  </si>
  <si>
    <t>FLS. 28/33 do documento 1440334 no processo 134.00004808/2023-08</t>
  </si>
  <si>
    <t>Leonardo Lachman - llachman@aix.net.br /  Fernando Guerra Leal - fleal@aix.net.br / Fernando Ventura Gutierres - fgutierres@aix.net.br</t>
  </si>
  <si>
    <t>Responsáveis técnicos: Paulo cesar siriani de oliveira - paulo@techbuilder.com.br</t>
  </si>
  <si>
    <t>FLS. 07/09 do documento 1440334 no processo 134.00004808/2023-08</t>
  </si>
  <si>
    <t>Companhia AIX de Participações. Pode ser representanda por dois membros da Diretoria, em conjunto, por um membro da Diretoria em conjunto por um procurador investido de poderes especiais. Procurações devem ser outorgadas por dois Diretores, sendo um deles, necessariamente, o Diretor Superintendente. Procurações devem ter prazo definido e não podem ser superiores a 01 ano. Somente procurações ad judicia poderão ter prazo indeterminado</t>
  </si>
  <si>
    <t>Findo o mandato de Conselheiros e Diretores, estes permanecerão nos cargos, independentes do vencimento do prazo de seus mandatos, até a investidura de novos Conselheiros ou Diretores</t>
  </si>
  <si>
    <t>FLS. 10/27 do documento 1440334 no processo 134.00004808/2023-08</t>
  </si>
  <si>
    <t>CÓPIA DE DOCUMENTO DE IDENTIDADE DO REPRESENTANTE LEGAL QUE ASSINA OS DOCUMENTOS DA INTERESSADA</t>
  </si>
  <si>
    <t>Leonardo Lachman - CPF 487637137-72, Fernando Guerra Leal - CPF 007778266-66</t>
  </si>
  <si>
    <t>FLS. 36/37 do documento 1440334 no processo 134.00004808/2023-08</t>
  </si>
  <si>
    <t>Linhas físicas de telecomunicações, metálicas e em fibras ópticas. Pessoa Jurídica de Direito Privado, F2= 1,00</t>
  </si>
  <si>
    <t>FL. 65 do documento 1440334 no processo 134.00004808/2023-08</t>
  </si>
  <si>
    <t>Livro nº 0181 - Página 247/258 - Comarca de São Paulo</t>
  </si>
  <si>
    <t>Assinada pelos Diretores Breno Rodrigo Pacheco de Oliveira e David Melcon Sanchez Friera. Paulo César de Almeida, entre muitos outros nomes.</t>
  </si>
  <si>
    <t>Autorizado para ARTESP, entre outros órgãos, para firmar o Termo de Compromisso e Autorização relativos à execução de obras e serviços nas vias e logradouros públicos e a ocupação, pela Outorgante, de faixas de domínio ao longo das rodovias, sob jurisdição desses órgãos. Assinar requerimentos, petições, ter vista dos processos. Vedado o substabelecimento. Assinada por Escrevente em cartório Prazo de 1 ano</t>
  </si>
  <si>
    <t>FLS. 255/266 do documento 1447010 no processo 134.00004809/2023-44</t>
  </si>
  <si>
    <t>TELEFONICA BRASIL S.A. - CNPJ 02.558.157/0001­62.  Responsável legal: Paulo Cesar Almeida - pauloc.almeida@telefonica.com. Responsável técnico:  JOSÉ CARLOS CIAN JUNIOR - junior.cian@hotmail.com</t>
  </si>
  <si>
    <t>FLS. 11/14 do documento 1447010 no processo 134.00004809/2023-44</t>
  </si>
  <si>
    <t>A Sociedade pode ser legalmente vinculada das seguintes formas: assinatura conjunta de 2 Diretores estatutários, exceto em casos  de urgência, nos quais será permitida a assinatura isolada do Diretor Presidente e "ad referendum", da Diretoria, pela assinatura de 1 Diretor em conjunto com 1 procurador, pela assinatura de 2 Procuradores em conjunto, desde que investidos de poderes específicos. As procurações serão sempre outorgadas por 2 Diretores, prazo máximo de 1 ano. Poderá ser representada apenas por 1 Procurador ou Diretor, investido de poderes específicos, na prática de alguns atos: prática de atos de simples rotina administrativa, inclusive perante repartições públicas.</t>
  </si>
  <si>
    <t>FLS. 54/91 do documento 1447010 no processo 134.00004809/2023-44</t>
  </si>
  <si>
    <t>Paulo César de Almeida e do sr. José Carlos Cian Junior</t>
  </si>
  <si>
    <t>FLS. 267/269 do documento 1447010 no processo 134.00004809/2023-44</t>
  </si>
  <si>
    <t>Instalações de linhas físicas de telecomunicações, metálicas e em fibras ópticas. Concessionária de Serviço Público - F2=0,50</t>
  </si>
  <si>
    <t>FL. 220 do documento 1447010 no processo 134.00004809/2023-44</t>
  </si>
  <si>
    <t>FL. 276 do documento 1447010 no processo 134.00004809/2023-44</t>
  </si>
  <si>
    <t xml:space="preserve">S/CÓDIGO </t>
  </si>
  <si>
    <t xml:space="preserve">Adilma Souza Batista Mota 0670970573 664.100.535-68
Adilson Souza Batista 44451248 664.190.005-30
Angela Cristina Dantas Carapeto 44.073.058-2 229.193.738-39
Fabio Souza Ribeiro 33.108.474-0 298.813.478-23
Felipe Giliotti de Souza 49.612.990 430.839.618-20
Leonardo de Arruda Carrara 48.384.311-8 416.407.298-95
Leonardo de Moraes 41.850.027-7 439.176.618-37
Lucila Terumi Kameoka 25.164.500-9 255.517.658-65
Matheus Dias Lopes Cordeiro 38.794.862-4 446.273.238-32
Miguel Marrion Souza 54.192.344-4 442.038.178-70
Sandro Marcio Pedroza 20.494.559-8 142.495.158-50
Sérgio Luis Carrara 16.512.088-5 116.143.778-98
Humberto Ávila Cruz 40.831.089-3 227.172.768-58
Antonio Nogueira Paes Neto 4.395.942 949.674.902-04
Carlos Eduardo Lordello Lages 49.229.755-1 410.427.308-22
Eduardo Martins Pedro 18.106.261-6 146.348.078-40
José Paulo Mauro Pacífico Bordin 17.476.300-1 309.769.238-07
Juliana Paula Costa Gomes 24.158.047-X 261.146.018-31
Lucas Martinez de Sá 46.673.529-7 423.646.318-07
Luiz Francisco Machado Bechara 7.889.668-X 031.789.888-40
Rui Guilherma Rocha Pinto 4.020.791 806.812.982-00
</t>
  </si>
  <si>
    <t>PODERES: A OUTORGANTE confere aos OUTORGADOS, nos limites da relação contratual entre as partes, enquanto forem funcionários da METAL ALFA LTDA., poderes para representá-la junto: (B) aos Órgão Públicos, quer federais, estaduais ou municipais, cartórios de ofícios, cartórios de registro de imóveis, as respectivas repartições e divisões administrativas, com a finalidade de obter declarações de regularização fiscal, certidões negativas de débito (CND), certidões de registro geral, de imóveis, certidões de IPTU, promover processos administrativos para a regularização de imóveis ou Estações de Rádio Base, ou outras estruturas de telecomunicações da OUTORGANTE, estando estas em imóveis próprios da OUTORGANTE ou de terceiros, atundo na obtenção, renovação ou prorrogação de licenças, autorizações, alvarás, certidões e demais documentos relativos à construção, instalação ou operação dos referidos bens, podendo para tanto assinar requerimentos, protocolos e quaisquer outros documentos, atuando em nome da OUTORGANTE nesses processos e procedimentos administrativos para o bom e fiel cumprimento deste mandato. Assinada por Christiano Morette e Carolina de Farias Vilela</t>
  </si>
  <si>
    <t>FLS. 133/134 do documento 1400320 no processo 134.00004803/2023-77</t>
  </si>
  <si>
    <t>HIGHLINE DO BRASIL II INFRAESTRUTURA DE
TELECOMUNICACOES S/A - CNPJ: 27.902.165/000105.</t>
  </si>
  <si>
    <t>representante legal: JULIANA PAULA COSTA GOMES - juliana.gomes@grupoalfa.eng.br - responsável técnico: LUCAS MARTINEZ DE SÁ, FELIPE GILIOTTI DE SOUZA, ALESSANDRO PEIXOTO DE MELO, ROBÉRIO FRANQUILINO GOMES</t>
  </si>
  <si>
    <t>FLS. 07/10 do documento 1400320 no processo 134.00004803/2023-77</t>
  </si>
  <si>
    <t>Contém Ata de Assembleia Geral e Termos de Posse com início de mandado de 2 anos de Christiano Morette - Diretor de Operações e Luis Minoru Shibata - Diretor de Novos Negócios, desde 10/11/2020. A Companhia considerar-se-á obrigada quando representada por: 2 Diretores em conjunto, ou por procurador com poderes especiais, devidamente constituído, para a prática de atos específicos. As procurações serão outorgadas por 2 Diretores em conjunto, devendo especificar os poderes conferidos, com prazo limitado máximo a 1 ano.</t>
  </si>
  <si>
    <t xml:space="preserve">Christiano Morette - Diretor de Operações e Luis Minoru Shibata - Diretor de Novos Negócios - os dois de 10/11/2020 a 09/11/2022. Ata de assembleia sobre a posse de: Fernando Diez Viotti - Diretor Presidente, Daniel Lafer Matando - Diretor Financeiro e Carolina de Farias Vilela - Diretora Comercial - de 22/11/22  a vigorar até a posse de seu substituto. Atualização: Fernando Diez Viotti - Diretor Presidente, Daniel Lafer Matandos - Diretor Financeiro, Carolina de Farias Vilela - Diretora Comercial, Chrstiano Morette - Diretor de Operações, Luis Minoru Shibata - Diretor de Novos Negócios, Nádia Eiko Sakamoto Galvão - Diretora Jurídica, Fernando Buoro Auler - Diretor de Recursos Humanos - Todos de 07/11/22 a 07/11/23. </t>
  </si>
  <si>
    <t>FLS. 11/131 e FLS. 154/177 do documento 1400320 no processo 134.00004803/2023-77</t>
  </si>
  <si>
    <t>Carolina de Farias Vilela - Identidade/ Daniel Lafer Matandos - Identidade/ Juliana Paula Costa Gomes - Identidade e CPF</t>
  </si>
  <si>
    <t>FLS. 135/139 do documento 1400320 no processo 134.00004803/2023-77</t>
  </si>
  <si>
    <t>Pessoa Jurídica de Direito Privado. F2=1,00. Para estação de rádio base de telefonia celular.</t>
  </si>
  <si>
    <t>FL. 141 do documento 1400320 no processo 134.00004803/2023-77</t>
  </si>
  <si>
    <t>RAZÃO SOCIAL: WAY.COM PROVEDOR BANDA LARGA EIRELI
CNPJ: 11.372.464/0001-45</t>
  </si>
  <si>
    <t>REPRESENTANTE LEGAL: ALEX FERNANDES DE OLIVEIRA
E-MAIL: alex@provedorway.com 
RESPONSÁVEL TÉCNICO: ITALO CANDIDO ALVES
E-MAIL: ica_italo@hotmail.com</t>
  </si>
  <si>
    <t>FLS. 05/07 do documento 1400148 no processo 134.00004806/2023-19</t>
  </si>
  <si>
    <t>ADMINISTRAÇÃO DA EMPRESA CABERÁ AO SR. ALEX FERNANDES DE OLIVEIRA, COM PODERES E ATRIBUIÇÕES DE ADMINISTRADOR, AUTORIZADO PRIVATIVA E INDIVIDUALMENTE O USO DO NOME EMPRESARIAL, VEDADOS, NO ENTANTO EM ATIVIDADES ESTRANHAS AO INTERESSE EMPRESARIAL OU ASSUMIR OBRIGAÇÕES SEJA EM FAVOR DE QUALQUER QUOTISTA OU DE TERCEIROS, BEM COMO ONERAR OU ALIENAR BENS IMÓVEIS DA EMPRESA</t>
  </si>
  <si>
    <t>5ª ALTERAÇÃO CONTRATUAL: EMPRESA INDIVIDUAL DE RESPONSABILIDADE LIMITADA</t>
  </si>
  <si>
    <t>FLS. 08/10 do documento 1400148 no processo 134.00004806/2023-19</t>
  </si>
  <si>
    <t>ALEX FERNANDES DE OLIVEIRA</t>
  </si>
  <si>
    <t>FL. 12 do documento 1400148 no processo 134.00004806/2023-19</t>
  </si>
  <si>
    <t>AUTORIZADA DE SERVIÇO PÚBLICO DE INTERESSE COLETIVO COM F2=0,5 PARA LINHAS FÍSICAS DE TELECOMUNICAÇÕES, METÁLICAS E EM FIBRAS ÓPTICAS</t>
  </si>
  <si>
    <t>FL. 13 do documento 1400148 no processo 134.00004806/2023-19</t>
  </si>
  <si>
    <t>PROCURAÇÃO PARTICULAR</t>
  </si>
  <si>
    <t>Alexandre Damasceno Basil</t>
  </si>
  <si>
    <t>Poderes específicos para, em nome da OUTORGANTE, requerer, assinar e retirar Termo de Permissão de Uso de vias públicas (TPU), aprovação de projetos, Alvará de Instalação e Autorização para Início de Obra, retirada de Certificado de Conclusão de Obra (CCO), e demais documentos que as Prefeituras Municipais, Autarquias Municipais e Estaduais, Concessionárias de Rodovias ou Empresas de Transporte Metropolitano possam solicitar. Enfim, para praticar todos e quaisquer outros atos porventura necessários ao fiel cumprimento do presente mandato, sendo vedado seu substabelecimento.</t>
  </si>
  <si>
    <t>FL. 06 do documento 5099078 no processo 134.00011161/2023-62</t>
  </si>
  <si>
    <t>ATA DE REUNIÃO DO CONSELHO DE ADMINISTRAÇÃO E TERMO DE POSSO DOS DIRETORES</t>
  </si>
  <si>
    <t>Álvaro Luiz Melges Britto (Diretor Executivo) e Eduardo Rosemberg (Diretor Financeiro)</t>
  </si>
  <si>
    <t>Reeleitos para mandato de 01 ano</t>
  </si>
  <si>
    <t>FL. 02/05 do documento 5099078 no processo 134.00011161/2023-62</t>
  </si>
  <si>
    <t>Representante legal: Alexandre Damasceno Basil
E-MAIL: abasil@ufinet.com</t>
  </si>
  <si>
    <t>Razão Social: Ufinet Brasil S.A
CNPJ: 06.288.154/0001-07
Responsável Técnico: Guilherme Gouveia Pellegrino
CREA nº 5070239055
E-mail: guilherme@nexosp.com.br</t>
  </si>
  <si>
    <t>FLS. 03/04 do documento 2906570 no processo 134.00011161/2023-62</t>
  </si>
  <si>
    <t>Artigo 15 - § 2º: As procurações outorgadas em nome da Companhia serão outorgadas pela assinatura conjunta de 2 (dois) Diretores e deverão especificar expressamente os poderes conferidos aos procuradores, vedar o substabelecimento e conter prazo de validade limitado a 1 (um) ano, exceto para as procurações a serem outorgadas a procuradores para fins do disposto no Artigo 15, §1º, que poderão ter prazo de validade superior a 1 (um) ano. O prazo previsto neste parágrafo e a restrição quanto ao substabelecimento não se aplicam às procurações outorgadas a advogados para representação da Companhia em processos judiciais ou administrativos.</t>
  </si>
  <si>
    <t>FLS. 06/24 do documento 2906570 no processo 134.00011161/2023-62</t>
  </si>
  <si>
    <t>1 - 4</t>
  </si>
  <si>
    <t>CPF: 262.536.968-07
RG: 23636621X SSP SP</t>
  </si>
  <si>
    <t>FL. 25 do documento 2906570 no processo 134.00011161/2023-62</t>
  </si>
  <si>
    <r>
      <rPr>
        <sz val="11"/>
        <color rgb="FF000000"/>
        <rFont val="Calibri"/>
        <scheme val="minor"/>
      </rPr>
      <t xml:space="preserve">Habilitada para requerer autorização de instalações de </t>
    </r>
    <r>
      <rPr>
        <b/>
        <sz val="11"/>
        <color rgb="FF000000"/>
        <rFont val="Calibri"/>
        <scheme val="minor"/>
      </rPr>
      <t>linhas físicas de telecomunicações, metálicas e em fibras ópticas - conforme Norma Técnica DE 06/AFD-010</t>
    </r>
  </si>
  <si>
    <t>Autorizada de Serviços Públicos de Interesse Coletivo com F2=0,50</t>
  </si>
  <si>
    <t>FL. 05 do documento 2906570 no processo 134.00011161/2023-62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</si>
</sst>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
  </numFmts>
  <fonts count="9">
    <font>
      <sz val="11"/>
      <color theme="1"/>
      <name val="Calibri"/>
      <family val="2"/>
      <scheme val="minor"/>
    </font>
    <font>
      <b/>
      <sz val="10"/>
      <color rgb="FFFFFFFF"/>
      <name val="Calibri"/>
      <family val="2"/>
      <scheme val="minor"/>
    </font>
    <font>
      <u/>
      <sz val="11"/>
      <color theme="10"/>
      <name val="Calibri"/>
      <family val="2"/>
      <scheme val="minor"/>
    </font>
    <font>
      <sz val="11"/>
      <color rgb="FFFFFFFF"/>
      <name val="Calibri"/>
      <family val="2"/>
      <scheme val="minor"/>
    </font>
    <font>
      <sz val="11"/>
      <color rgb="FF000000"/>
      <name val="Calibri"/>
      <family val="2"/>
    </font>
    <font>
      <b/>
      <sz val="14"/>
      <color rgb="FFFFFFFF"/>
      <name val="Calibri"/>
      <family val="2"/>
      <scheme val="minor"/>
    </font>
    <font>
      <sz val="11"/>
      <color rgb="FF000000"/>
      <name val="Calibri"/>
      <family val="2"/>
      <scheme val="minor"/>
    </font>
    <font>
      <sz val="11"/>
      <color rgb="FF000000"/>
      <name val="Calibri"/>
      <scheme val="minor"/>
    </font>
    <font>
      <b/>
      <sz val="11"/>
      <color rgb="FF000000"/>
      <name val="Calibri"/>
      <scheme val="minor"/>
    </font>
  </fonts>
  <fills count="4">
    <fill>
      <patternFill patternType="none"/>
    </fill>
    <fill>
      <patternFill patternType="gray125"/>
    </fill>
    <fill>
      <patternFill patternType="solid">
        <fgColor rgb="FF305496"/>
        <bgColor indexed="64"/>
      </patternFill>
    </fill>
    <fill>
      <patternFill patternType="solid">
        <fgColor rgb="FF0070C0"/>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s>
  <cellStyleXfs count="2">
    <xf numFmtId="0" fontId="0" fillId="0" borderId="0"/>
    <xf numFmtId="0" fontId="2" fillId="0" borderId="0" applyNumberFormat="0" applyFill="0" applyBorder="0" applyAlignment="0" applyProtection="0"/>
  </cellStyleXfs>
  <cellXfs count="88">
    <xf numFmtId="0" fontId="0" fillId="0" borderId="0" xfId="0"/>
    <xf numFmtId="14" fontId="0" fillId="0" borderId="0" xfId="0" applyNumberFormat="1"/>
    <xf numFmtId="0" fontId="0" fillId="0" borderId="0" xfId="0" applyAlignment="1">
      <alignment vertical="center" wrapText="1"/>
    </xf>
    <xf numFmtId="0" fontId="0" fillId="0" borderId="1" xfId="0" applyBorder="1"/>
    <xf numFmtId="14" fontId="0" fillId="0" borderId="1" xfId="0" applyNumberFormat="1"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8" xfId="0" applyBorder="1"/>
    <xf numFmtId="14" fontId="0" fillId="0" borderId="5" xfId="0" applyNumberFormat="1" applyBorder="1"/>
    <xf numFmtId="14" fontId="0" fillId="0" borderId="5" xfId="0" applyNumberFormat="1" applyBorder="1" applyAlignment="1">
      <alignment horizontal="center" vertical="center"/>
    </xf>
    <xf numFmtId="0" fontId="0" fillId="0" borderId="5" xfId="0" applyBorder="1"/>
    <xf numFmtId="0" fontId="0" fillId="0" borderId="6" xfId="0" applyBorder="1"/>
    <xf numFmtId="0" fontId="3" fillId="3" borderId="1" xfId="0" applyFont="1" applyFill="1" applyBorder="1" applyAlignment="1">
      <alignment horizontal="center" vertical="center"/>
    </xf>
    <xf numFmtId="0" fontId="2" fillId="0" borderId="10" xfId="1" applyBorder="1" applyAlignment="1">
      <alignment horizontal="center" vertical="center"/>
    </xf>
    <xf numFmtId="0" fontId="0" fillId="0" borderId="1" xfId="0" applyBorder="1" applyAlignment="1">
      <alignment horizontal="center" vertical="center"/>
    </xf>
    <xf numFmtId="14" fontId="2" fillId="0" borderId="9" xfId="1" applyNumberFormat="1" applyBorder="1" applyAlignment="1">
      <alignment horizontal="center" vertical="center"/>
    </xf>
    <xf numFmtId="0" fontId="2" fillId="0" borderId="1" xfId="1" applyBorder="1" applyAlignment="1">
      <alignment horizontal="center" vertical="center"/>
    </xf>
    <xf numFmtId="0" fontId="0" fillId="0" borderId="11" xfId="0" applyBorder="1" applyAlignment="1">
      <alignment horizontal="center" vertical="center"/>
    </xf>
    <xf numFmtId="14" fontId="2" fillId="0" borderId="6" xfId="1" applyNumberFormat="1" applyBorder="1" applyAlignment="1">
      <alignment horizontal="center" vertical="center"/>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xf numFmtId="0" fontId="0" fillId="0" borderId="9" xfId="0" applyBorder="1"/>
    <xf numFmtId="0" fontId="0" fillId="0" borderId="8" xfId="0" applyBorder="1" applyAlignment="1">
      <alignment horizontal="center" vertical="center" wrapText="1"/>
    </xf>
    <xf numFmtId="0" fontId="0" fillId="0" borderId="16" xfId="0"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16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vertical="top" wrapText="1"/>
    </xf>
    <xf numFmtId="0" fontId="0" fillId="0" borderId="5" xfId="0"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wrapText="1"/>
    </xf>
    <xf numFmtId="0" fontId="0" fillId="0" borderId="19" xfId="0" applyBorder="1" applyAlignment="1">
      <alignment horizontal="left" vertical="center"/>
    </xf>
    <xf numFmtId="49" fontId="0" fillId="0" borderId="8" xfId="0" applyNumberFormat="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164" fontId="0" fillId="0" borderId="5" xfId="0" applyNumberFormat="1" applyBorder="1" applyAlignment="1">
      <alignment horizontal="center" vertical="center"/>
    </xf>
    <xf numFmtId="0" fontId="0" fillId="0" borderId="5" xfId="0" applyBorder="1" applyAlignment="1">
      <alignment horizontal="center" vertical="center" wrapText="1"/>
    </xf>
    <xf numFmtId="49" fontId="0" fillId="0" borderId="6" xfId="0" applyNumberFormat="1" applyBorder="1" applyAlignment="1">
      <alignment horizontal="center" vertical="center" wrapText="1"/>
    </xf>
    <xf numFmtId="0" fontId="1" fillId="2" borderId="22" xfId="0" applyFont="1" applyFill="1" applyBorder="1" applyAlignment="1">
      <alignment horizontal="center" vertical="center"/>
    </xf>
    <xf numFmtId="0" fontId="4" fillId="0" borderId="23" xfId="0" applyFont="1" applyBorder="1" applyAlignment="1">
      <alignment horizontal="center" vertical="center" wrapText="1"/>
    </xf>
    <xf numFmtId="49" fontId="4" fillId="0" borderId="23" xfId="0" applyNumberFormat="1" applyFont="1" applyBorder="1" applyAlignment="1">
      <alignment horizontal="center" vertical="center" wrapText="1"/>
    </xf>
    <xf numFmtId="49" fontId="0" fillId="0" borderId="23" xfId="0" applyNumberFormat="1" applyBorder="1" applyAlignment="1">
      <alignment horizontal="center" vertical="center"/>
    </xf>
    <xf numFmtId="0" fontId="1" fillId="2" borderId="2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left" vertical="top"/>
    </xf>
    <xf numFmtId="0" fontId="6"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1" xfId="0" applyNumberFormat="1" applyBorder="1" applyAlignment="1">
      <alignment horizontal="center" vertical="center"/>
    </xf>
    <xf numFmtId="0" fontId="1" fillId="2" borderId="26" xfId="0" applyFont="1" applyFill="1" applyBorder="1" applyAlignment="1">
      <alignment horizontal="center" vertical="center" wrapText="1"/>
    </xf>
    <xf numFmtId="0" fontId="0" fillId="0" borderId="16" xfId="0" applyBorder="1" applyAlignment="1">
      <alignment vertical="center" wrapText="1"/>
    </xf>
    <xf numFmtId="0" fontId="0" fillId="0" borderId="16" xfId="0" applyBorder="1" applyAlignment="1">
      <alignment horizontal="left" vertical="center" wrapText="1"/>
    </xf>
    <xf numFmtId="0" fontId="0" fillId="0" borderId="16" xfId="0" applyBorder="1" applyAlignment="1">
      <alignment horizontal="left" vertical="center"/>
    </xf>
    <xf numFmtId="14" fontId="2" fillId="0" borderId="1" xfId="1" applyNumberFormat="1"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left" vertical="top" wrapText="1"/>
    </xf>
    <xf numFmtId="0" fontId="0" fillId="0" borderId="0" xfId="0" applyAlignment="1">
      <alignment vertical="top" wrapText="1"/>
    </xf>
    <xf numFmtId="14" fontId="0" fillId="0" borderId="1" xfId="0" applyNumberFormat="1" applyBorder="1" applyAlignment="1">
      <alignment horizontal="center"/>
    </xf>
    <xf numFmtId="14" fontId="0" fillId="0" borderId="5" xfId="0" applyNumberFormat="1" applyBorder="1" applyAlignment="1">
      <alignment horizontal="center"/>
    </xf>
    <xf numFmtId="0" fontId="7" fillId="0" borderId="1" xfId="0" applyFont="1" applyBorder="1" applyAlignment="1">
      <alignment horizontal="center" vertical="center" wrapText="1"/>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4" xfId="0" applyFont="1" applyFill="1" applyBorder="1" applyAlignment="1">
      <alignment horizontal="center"/>
    </xf>
    <xf numFmtId="0" fontId="1" fillId="2" borderId="25" xfId="0" applyFont="1" applyFill="1" applyBorder="1" applyAlignment="1">
      <alignment horizontal="center"/>
    </xf>
    <xf numFmtId="0" fontId="5" fillId="2" borderId="2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9" xfId="0" applyFont="1" applyFill="1" applyBorder="1" applyAlignment="1">
      <alignment horizontal="center" vertical="center"/>
    </xf>
    <xf numFmtId="0" fontId="2" fillId="0" borderId="1" xfId="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7" xfId="0"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0" borderId="5" xfId="1" applyBorder="1" applyAlignment="1">
      <alignment horizontal="center" vertical="center"/>
    </xf>
    <xf numFmtId="14" fontId="2" fillId="0" borderId="24" xfId="1" applyNumberFormat="1" applyBorder="1" applyAlignment="1">
      <alignment horizontal="center" vertical="center"/>
    </xf>
    <xf numFmtId="14" fontId="2" fillId="0" borderId="25" xfId="1" applyNumberFormat="1" applyBorder="1" applyAlignment="1">
      <alignment horizontal="center" vertical="center"/>
    </xf>
  </cellXfs>
  <cellStyles count="2">
    <cellStyle name="Hyperlink" xfId="1" xr:uid="{00000000-000B-0000-0000-000008000000}"/>
    <cellStyle name="Normal" xfId="0" builtinId="0"/>
  </cellStyles>
  <dxfs count="39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375623"/>
      </font>
      <fill>
        <patternFill patternType="solid">
          <bgColor rgb="FFC6E0B4"/>
        </patternFill>
      </fill>
    </dxf>
    <dxf>
      <fill>
        <patternFill patternType="solid">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colors>
    <mruColors>
      <color rgb="FFE0ADAD"/>
      <color rgb="FFF0D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governosp.sharepoint.com/sites/artespfxd-concessionarias/Shared%20Documents/Forms/AllItems.aspx?csf=1&amp;web=1&amp;e=fWIq6a&amp;cid=68b2686a%2D9f68%2D4c26%2D9ee9%2Dc9ad38bd3c58&amp;FolderCTID=0x012000ADC9D3ED760C92429FF6C4DFFC238C7A&amp;id=%2Fsites%2Fartespfxd%2Dconcessionarias%2FShared%20Documents%2FGeneral%2FDOCUMENTOS%20GERAIS%2FDOCUMENTOS%20DE%20INTERESSADOS%2FINTERESSADOS%2FUFINET&amp;viewid=1a163f78%2D9768%2D4592%2Da50b%2Dc114ed3edb13" TargetMode="External"/><Relationship Id="rId2"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 Id="rId1" Type="http://schemas.openxmlformats.org/officeDocument/2006/relationships/hyperlink" Target="https://sei.sp.gov.br/sei/controlador.php?acao=procedimento_trabalhar&amp;id_procedimento=362966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overnosp.sharepoint.com/:f:/r/sites/artespfxd-concessionarias/Shared%20Documents/General/DOCUMENTOS%20GERAIS/DOCUMENTOS%20DE%20INTERESSADOS/INTERESSADOS/CLARO?csf=1&amp;web=1&amp;e=NEvSEc" TargetMode="External"/><Relationship Id="rId2" Type="http://schemas.openxmlformats.org/officeDocument/2006/relationships/hyperlink" Target="https://sei.sp.gov.br/sei/controlador.php?acao=procedimento_trabalhar&amp;id_procedimento=1788047" TargetMode="External"/><Relationship Id="rId1"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governosp.sharepoint.com/:f:/r/sites/artespfxd-concessionarias/Shared%20Documents/General/DOCUMENTOS%20GERAIS/DOCUMENTOS%20DE%20INTERESSADOS/INTERESSADOS/BRASIL%20TELECOM?csf=1&amp;web=1&amp;e=slHr2E" TargetMode="External"/><Relationship Id="rId2"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 Id="rId1" Type="http://schemas.openxmlformats.org/officeDocument/2006/relationships/hyperlink" Target="https://governosp.sharepoint.com/:f:/r/sites/artespfxd-concessionarias/Shared%20Documents/General/DOCUMENTOS%20GERAIS/DOCUMENTOS%20DE%20INTERESSADOS/INTERESSADOS/ASCENTY?csf=1&amp;amp;web=1&amp;amp;e=emMzuS" TargetMode="External"/><Relationship Id="rId4" Type="http://schemas.openxmlformats.org/officeDocument/2006/relationships/hyperlink" Target="https://sei.sp.gov.br/sei/controlador.php?acao=procedimento_trabalhar&amp;id_procedimento=1783072"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vernosp.sharepoint.com/:f:/r/sites/artespfxd-concessionarias/Shared%20Documents/General/DOCUMENTOS%20GERAIS/DOCUMENTOS%20DE%20INTERESSADOS/INTERESSADOS/G%C3%81S%20BRASILIANO?csf=1&amp;web=1&amp;e=CPPXCr" TargetMode="External"/><Relationship Id="rId2"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 Id="rId1" Type="http://schemas.openxmlformats.org/officeDocument/2006/relationships/hyperlink" Target="https://governosp.sharepoint.com/:f:/r/sites/artespfxd-concessionarias/Shared%20Documents/General/DOCUMENTOS%20GERAIS/DOCUMENTOS%20DE%20INTERESSADOS/INTERESSADOS/ASCENTY?csf=1&amp;amp;web=1&amp;amp;e=emMzuS" TargetMode="External"/><Relationship Id="rId4" Type="http://schemas.openxmlformats.org/officeDocument/2006/relationships/hyperlink" Target="https://sei.sp.gov.br/sei/controlador.php?acao=procedimento_trabalhar&amp;id_procedimento=1637844"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governosp.sharepoint.com/:f:/r/sites/artespfxd-concessionarias/Shared%20Documents/General/DOCUMENTOS%20GERAIS/DOCUMENTOS%20DE%20INTERESSADOS/INTERESSADOS/COMG%C3%81S?csf=1&amp;web=1&amp;e=3Zn6lM" TargetMode="External"/><Relationship Id="rId2" Type="http://schemas.openxmlformats.org/officeDocument/2006/relationships/hyperlink" Target="https://sei.sp.gov.br/sei/controlador.php?acao=procedimento_trabalhar&amp;id_procedimento=1784781" TargetMode="External"/><Relationship Id="rId1"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sei.sp.gov.br/sei/controlador.php?acao=procedimento_trabalhar&amp;id_procedimento=1787320" TargetMode="External"/><Relationship Id="rId2" Type="http://schemas.openxmlformats.org/officeDocument/2006/relationships/hyperlink" Target="https://governosp.sharepoint.com/:f:/r/sites/artespfxd-concessionarias/Shared%20Documents/General/DOCUMENTOS%20GERAIS/DOCUMENTOS%20DE%20INTERESSADOS/INTERESSADOS/COMPANHIA%20AIX?csf=1&amp;web=1&amp;e=LKoPSo" TargetMode="External"/><Relationship Id="rId1"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 Id="rId2" Type="http://schemas.openxmlformats.org/officeDocument/2006/relationships/hyperlink" Target="https://governosp.sharepoint.com/:f:/r/sites/artespfxd-concessionarias/Shared%20Documents/General/DOCUMENTOS%20GERAIS/DOCUMENTOS%20DE%20INTERESSADOS/INTERESSADOS/TELEF%C3%94NICA?csf=1&amp;web=1&amp;e=U88pIE" TargetMode="External"/><Relationship Id="rId1" Type="http://schemas.openxmlformats.org/officeDocument/2006/relationships/hyperlink" Target="https://sei.sp.gov.br/sei/controlador.php?acao=procedimento_trabalhar&amp;id_procedimento=1787565"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 Id="rId2" Type="http://schemas.openxmlformats.org/officeDocument/2006/relationships/hyperlink" Target="https://governosp.sharepoint.com/sites/artespfxd-concessionarias/Shared%20Documents/Forms/AllItems.aspx?csf=1&amp;web=1&amp;e=fWIq6a&amp;cid=68b2686a%2D9f68%2D4c26%2D9ee9%2Dc9ad38bd3c58&amp;FolderCTID=0x012000ADC9D3ED760C92429FF6C4DFFC238C7A&amp;id=%2Fsites%2Fartespfxd%2Dconcessionarias%2FShared%20Documents%2FGeneral%2FDOCUMENTOS%20GERAIS%2FDOCUMENTOS%20DE%20INTERESSADOS%2FINTERESSADOS%2FHIGHLINE&amp;viewid=1a163f78%2D9768%2D4592%2Da50b%2Dc114ed3edb13" TargetMode="External"/><Relationship Id="rId1" Type="http://schemas.openxmlformats.org/officeDocument/2006/relationships/hyperlink" Target="https://sei.sp.gov.br/sei/controlador.php?acao=procedimento_trabalhar&amp;id_procedimento=178564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governosp.sharepoint.com/sites/artespfxd-concessionarias/Shared%20Documents/Forms/AllItems.aspx?csf=1&amp;%3Bweb=1&amp;%3Be=OzRsCc&amp;cid=85ed0473%2D2e08%2D4fe3%2Db671%2D5efaa5722251&amp;FolderCTID=0x012000ADC9D3ED760C92429FF6C4DFFC238C7A&amp;id=%2Fsites%2Fartespfxd%2Dconcessionarias%2FShared%20Documents%2FGeneral%2FDOCUMENTOS%20GERAIS&amp;viewid=1a163f78%2D9768%2D4592%2Da50b%2Dc114ed3edb13" TargetMode="External"/><Relationship Id="rId2" Type="http://schemas.openxmlformats.org/officeDocument/2006/relationships/hyperlink" Target="https://governosp.sharepoint.com/sites/artespfxd-concessionarias/Shared%20Documents/Forms/AllItems.aspx?csf=1&amp;web=1&amp;e=fWIq6a&amp;cid=68b2686a%2D9f68%2D4c26%2D9ee9%2Dc9ad38bd3c58&amp;FolderCTID=0x012000ADC9D3ED760C92429FF6C4DFFC238C7A&amp;id=%2Fsites%2Fartespfxd%2Dconcessionarias%2FShared%20Documents%2FGeneral%2FDOCUMENTOS%20GERAIS%2FDOCUMENTOS%20DE%20INTERESSADOS%2FINTERESSADOS%2FWAY%2ECOM&amp;viewid=1a163f78%2D9768%2D4592%2Da50b%2Dc114ed3edb13" TargetMode="External"/><Relationship Id="rId1" Type="http://schemas.openxmlformats.org/officeDocument/2006/relationships/hyperlink" Target="https://sei.sp.gov.br/sei/controlador.php?acao=procedimento_trabalhar&amp;id_procedimento=1786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781D3-A065-427A-9FA0-AF9EB6946561}">
  <dimension ref="A1:G28"/>
  <sheetViews>
    <sheetView showGridLines="0" workbookViewId="0">
      <selection activeCell="A10" sqref="A10"/>
    </sheetView>
  </sheetViews>
  <sheetFormatPr defaultRowHeight="15"/>
  <cols>
    <col min="1" max="1" width="17.85546875" customWidth="1"/>
    <col min="2" max="2" width="43.140625" customWidth="1"/>
    <col min="7" max="7" width="24.42578125" hidden="1" customWidth="1"/>
  </cols>
  <sheetData>
    <row r="1" spans="1:7" ht="29.25" customHeight="1">
      <c r="A1" s="12" t="s">
        <v>0</v>
      </c>
      <c r="B1" s="12" t="s">
        <v>1</v>
      </c>
      <c r="G1" t="s">
        <v>2</v>
      </c>
    </row>
    <row r="2" spans="1:7" ht="22.5" customHeight="1">
      <c r="A2" s="16" t="str">
        <f>HYPERLINK("#GASBRASILIANO!A1","Gás Brasiliano")</f>
        <v>Gás Brasiliano</v>
      </c>
      <c r="B2" s="14" t="s">
        <v>3</v>
      </c>
    </row>
    <row r="3" spans="1:7">
      <c r="A3" s="16" t="str">
        <f>HYPERLINK("#COMGAS!A1","Comgás")</f>
        <v>Comgás</v>
      </c>
      <c r="B3" s="14" t="s">
        <v>4</v>
      </c>
    </row>
    <row r="4" spans="1:7">
      <c r="A4" s="16" t="str">
        <f>HYPERLINK("#COMPANHIAAIX!A1","AIX")</f>
        <v>AIX</v>
      </c>
      <c r="B4" s="14" t="s">
        <v>5</v>
      </c>
    </row>
    <row r="5" spans="1:7">
      <c r="A5" s="16" t="str">
        <f>HYPERLINK("#TELEFONICA!A1","Telefônica")</f>
        <v>Telefônica</v>
      </c>
      <c r="B5" s="14" t="s">
        <v>6</v>
      </c>
    </row>
    <row r="6" spans="1:7">
      <c r="A6" s="16" t="str">
        <f>HYPERLINK("#BRASILTELECOM!A1","Brasil Telecom")</f>
        <v>Brasil Telecom</v>
      </c>
      <c r="B6" s="14" t="s">
        <v>7</v>
      </c>
    </row>
    <row r="7" spans="1:7">
      <c r="A7" s="16" t="str">
        <f>HYPERLINK("#Claro!A1","Claro")</f>
        <v>Claro</v>
      </c>
      <c r="B7" s="14" t="s">
        <v>8</v>
      </c>
    </row>
    <row r="8" spans="1:7">
      <c r="A8" s="16" t="str">
        <f>HYPERLINK("#Highline!A1","Highline")</f>
        <v>Highline</v>
      </c>
      <c r="B8" s="14" t="s">
        <v>9</v>
      </c>
    </row>
    <row r="9" spans="1:7">
      <c r="A9" s="16" t="str">
        <f>HYPERLINK("#way.com!A1","Way.com")</f>
        <v>Way.com</v>
      </c>
      <c r="B9" s="14" t="s">
        <v>10</v>
      </c>
    </row>
    <row r="10" spans="1:7">
      <c r="A10" s="16" t="str">
        <f>HYPERLINK("#Ufinet!A1","Ufinet")</f>
        <v>Ufinet</v>
      </c>
      <c r="B10" s="14" t="s">
        <v>11</v>
      </c>
    </row>
    <row r="11" spans="1:7">
      <c r="A11" s="14"/>
      <c r="B11" s="14"/>
    </row>
    <row r="12" spans="1:7">
      <c r="A12" s="14"/>
      <c r="B12" s="14"/>
    </row>
    <row r="13" spans="1:7">
      <c r="A13" s="14"/>
      <c r="B13" s="14"/>
    </row>
    <row r="14" spans="1:7">
      <c r="A14" s="14"/>
      <c r="B14" s="14"/>
    </row>
    <row r="15" spans="1:7">
      <c r="A15" s="14"/>
      <c r="B15" s="14"/>
    </row>
    <row r="16" spans="1:7">
      <c r="A16" s="14"/>
      <c r="B16" s="14"/>
    </row>
    <row r="17" spans="1:2">
      <c r="A17" s="14"/>
      <c r="B17" s="14"/>
    </row>
    <row r="18" spans="1:2">
      <c r="A18" s="14"/>
      <c r="B18" s="14"/>
    </row>
    <row r="19" spans="1:2">
      <c r="A19" s="14"/>
      <c r="B19" s="14"/>
    </row>
    <row r="20" spans="1:2">
      <c r="A20" s="14"/>
      <c r="B20" s="14"/>
    </row>
    <row r="21" spans="1:2">
      <c r="A21" s="14"/>
      <c r="B21" s="14"/>
    </row>
    <row r="22" spans="1:2">
      <c r="A22" s="14"/>
      <c r="B22" s="14"/>
    </row>
    <row r="23" spans="1:2">
      <c r="A23" s="14"/>
      <c r="B23" s="14"/>
    </row>
    <row r="24" spans="1:2">
      <c r="A24" s="14"/>
      <c r="B24" s="14"/>
    </row>
    <row r="25" spans="1:2">
      <c r="A25" s="14"/>
      <c r="B25" s="14"/>
    </row>
    <row r="26" spans="1:2">
      <c r="A26" s="3"/>
      <c r="B26" s="3"/>
    </row>
    <row r="27" spans="1:2">
      <c r="A27" s="3"/>
      <c r="B27" s="3"/>
    </row>
    <row r="28" spans="1:2">
      <c r="A28" s="3"/>
      <c r="B28"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231D-D821-473F-B20A-77A18BE97EEF}">
  <dimension ref="A1:O25"/>
  <sheetViews>
    <sheetView showGridLines="0" tabSelected="1" workbookViewId="0">
      <selection activeCell="H19" sqref="H19"/>
    </sheetView>
  </sheetViews>
  <sheetFormatPr defaultRowHeight="15"/>
  <cols>
    <col min="1" max="1" width="21" customWidth="1"/>
    <col min="2" max="2" width="31.42578125" customWidth="1"/>
    <col min="3" max="4" width="17.42578125" customWidth="1"/>
    <col min="5" max="6" width="54.7109375" customWidth="1"/>
    <col min="7" max="7" width="17.5703125" customWidth="1"/>
    <col min="8" max="8" width="37" customWidth="1"/>
    <col min="9" max="9" width="26.7109375" customWidth="1"/>
    <col min="15" max="15" width="10.85546875" bestFit="1" customWidth="1"/>
  </cols>
  <sheetData>
    <row r="1" spans="1:15" ht="30" customHeight="1">
      <c r="A1" s="82" t="s">
        <v>12</v>
      </c>
      <c r="B1" s="73"/>
      <c r="C1" s="73"/>
      <c r="D1" s="83"/>
      <c r="E1" s="84"/>
    </row>
    <row r="2" spans="1:15" ht="31.5" customHeight="1">
      <c r="A2" s="13" t="str">
        <f>HYPERLINK("#Interessados!A1","VOLTAR PARA INÍCIO")</f>
        <v>VOLTAR PARA INÍCIO</v>
      </c>
      <c r="B2" s="86" t="s">
        <v>11</v>
      </c>
      <c r="C2" s="87"/>
      <c r="D2" s="15" t="s">
        <v>13</v>
      </c>
      <c r="E2" s="18" t="s">
        <v>14</v>
      </c>
    </row>
    <row r="3" spans="1:15">
      <c r="B3" s="1"/>
      <c r="C3" s="1"/>
    </row>
    <row r="4" spans="1:15" ht="30" customHeight="1">
      <c r="A4" s="76" t="s">
        <v>15</v>
      </c>
      <c r="B4" s="79" t="s">
        <v>16</v>
      </c>
      <c r="C4" s="81" t="s">
        <v>17</v>
      </c>
      <c r="D4" s="81"/>
      <c r="E4" s="64" t="s">
        <v>18</v>
      </c>
      <c r="F4" s="64" t="s">
        <v>19</v>
      </c>
      <c r="G4" s="66" t="s">
        <v>20</v>
      </c>
      <c r="H4" s="68" t="s">
        <v>21</v>
      </c>
      <c r="O4" s="1"/>
    </row>
    <row r="5" spans="1:15">
      <c r="A5" s="77"/>
      <c r="B5" s="80"/>
      <c r="C5" s="6" t="s">
        <v>22</v>
      </c>
      <c r="D5" s="6" t="s">
        <v>23</v>
      </c>
      <c r="E5" s="65"/>
      <c r="F5" s="65"/>
      <c r="G5" s="67"/>
      <c r="H5" s="69"/>
    </row>
    <row r="6" spans="1:15" ht="167.25">
      <c r="A6" s="77"/>
      <c r="B6" s="24" t="s">
        <v>206</v>
      </c>
      <c r="C6" s="5">
        <v>45057</v>
      </c>
      <c r="D6" s="5">
        <v>45423</v>
      </c>
      <c r="E6" s="25" t="s">
        <v>207</v>
      </c>
      <c r="F6" s="26" t="s">
        <v>208</v>
      </c>
      <c r="G6" s="14" t="s">
        <v>2</v>
      </c>
      <c r="H6" s="34" t="s">
        <v>209</v>
      </c>
    </row>
    <row r="7" spans="1:15" ht="45.75">
      <c r="A7" s="77"/>
      <c r="B7" s="54" t="s">
        <v>210</v>
      </c>
      <c r="C7" s="5">
        <v>44897</v>
      </c>
      <c r="D7" s="5">
        <v>45262</v>
      </c>
      <c r="E7" s="26" t="s">
        <v>211</v>
      </c>
      <c r="F7" s="26" t="s">
        <v>212</v>
      </c>
      <c r="G7" s="14" t="s">
        <v>2</v>
      </c>
      <c r="H7" s="34" t="s">
        <v>213</v>
      </c>
    </row>
    <row r="8" spans="1:15">
      <c r="A8" s="77"/>
      <c r="B8" s="24"/>
      <c r="C8" s="5"/>
      <c r="D8" s="5" t="s">
        <v>32</v>
      </c>
      <c r="E8" s="25"/>
      <c r="F8" s="25"/>
      <c r="G8" s="14"/>
      <c r="H8" s="34"/>
    </row>
    <row r="9" spans="1:15">
      <c r="A9" s="77"/>
      <c r="B9" s="21"/>
      <c r="C9" s="61"/>
      <c r="D9" s="5" t="s">
        <v>32</v>
      </c>
      <c r="E9" s="3"/>
      <c r="F9" s="3"/>
      <c r="G9" s="14"/>
      <c r="H9" s="7"/>
    </row>
    <row r="10" spans="1:15">
      <c r="A10" s="77"/>
      <c r="B10" s="21"/>
      <c r="C10" s="61"/>
      <c r="D10" s="5" t="s">
        <v>32</v>
      </c>
      <c r="E10" s="3"/>
      <c r="F10" s="3"/>
      <c r="G10" s="14"/>
      <c r="H10" s="7"/>
    </row>
    <row r="11" spans="1:15">
      <c r="A11" s="77"/>
      <c r="B11" s="21"/>
      <c r="C11" s="61"/>
      <c r="D11" s="5" t="s">
        <v>32</v>
      </c>
      <c r="E11" s="3"/>
      <c r="F11" s="3"/>
      <c r="G11" s="14"/>
      <c r="H11" s="7"/>
    </row>
    <row r="12" spans="1:15">
      <c r="A12" s="78"/>
      <c r="B12" s="22"/>
      <c r="C12" s="62"/>
      <c r="D12" s="9" t="s">
        <v>32</v>
      </c>
      <c r="E12" s="10"/>
      <c r="F12" s="10"/>
      <c r="G12" s="30"/>
      <c r="H12" s="11"/>
    </row>
    <row r="13" spans="1:15">
      <c r="B13" s="1"/>
      <c r="C13" s="1"/>
    </row>
    <row r="14" spans="1:15">
      <c r="B14" s="1"/>
      <c r="C14" s="70" t="s">
        <v>17</v>
      </c>
      <c r="D14" s="71"/>
    </row>
    <row r="15" spans="1:15" ht="52.5" customHeight="1">
      <c r="A15" s="41" t="s">
        <v>33</v>
      </c>
      <c r="B15" s="31" t="s">
        <v>34</v>
      </c>
      <c r="C15" s="45" t="s">
        <v>35</v>
      </c>
      <c r="D15" s="45" t="s">
        <v>23</v>
      </c>
      <c r="E15" s="47" t="s">
        <v>36</v>
      </c>
      <c r="F15" s="46" t="s">
        <v>37</v>
      </c>
      <c r="G15" s="47" t="s">
        <v>20</v>
      </c>
      <c r="H15" s="32" t="s">
        <v>21</v>
      </c>
      <c r="I15" s="2"/>
    </row>
    <row r="16" spans="1:15" ht="76.5">
      <c r="A16" s="42" t="s">
        <v>38</v>
      </c>
      <c r="B16" s="33" t="s">
        <v>39</v>
      </c>
      <c r="C16" s="5" t="s">
        <v>32</v>
      </c>
      <c r="D16" s="5" t="s">
        <v>32</v>
      </c>
      <c r="E16" s="19" t="s">
        <v>214</v>
      </c>
      <c r="F16" s="19" t="s">
        <v>215</v>
      </c>
      <c r="G16" s="14" t="s">
        <v>2</v>
      </c>
      <c r="H16" s="34" t="s">
        <v>216</v>
      </c>
    </row>
    <row r="17" spans="1:8" ht="183">
      <c r="A17" s="42" t="s">
        <v>43</v>
      </c>
      <c r="B17" s="35" t="s">
        <v>99</v>
      </c>
      <c r="C17" s="5" t="s">
        <v>32</v>
      </c>
      <c r="D17" s="5" t="s">
        <v>32</v>
      </c>
      <c r="E17" s="19" t="s">
        <v>217</v>
      </c>
      <c r="F17" s="19"/>
      <c r="G17" s="14" t="s">
        <v>2</v>
      </c>
      <c r="H17" s="34" t="s">
        <v>218</v>
      </c>
    </row>
    <row r="18" spans="1:8" ht="60.75">
      <c r="A18" s="43" t="s">
        <v>219</v>
      </c>
      <c r="B18" s="35" t="s">
        <v>164</v>
      </c>
      <c r="C18" s="5" t="s">
        <v>32</v>
      </c>
      <c r="D18" s="5" t="s">
        <v>32</v>
      </c>
      <c r="E18" s="50" t="s">
        <v>207</v>
      </c>
      <c r="F18" s="19" t="s">
        <v>220</v>
      </c>
      <c r="G18" s="14" t="s">
        <v>2</v>
      </c>
      <c r="H18" s="34" t="s">
        <v>221</v>
      </c>
    </row>
    <row r="19" spans="1:8" ht="45.75">
      <c r="A19" s="44" t="s">
        <v>51</v>
      </c>
      <c r="B19" s="35" t="s">
        <v>52</v>
      </c>
      <c r="C19" s="5">
        <v>45006</v>
      </c>
      <c r="D19" s="5">
        <v>45382</v>
      </c>
      <c r="E19" s="63" t="s">
        <v>222</v>
      </c>
      <c r="F19" s="19" t="s">
        <v>223</v>
      </c>
      <c r="G19" s="14" t="s">
        <v>2</v>
      </c>
      <c r="H19" s="34" t="s">
        <v>224</v>
      </c>
    </row>
    <row r="20" spans="1:8">
      <c r="A20" s="44"/>
      <c r="B20" s="35"/>
      <c r="C20" s="5"/>
      <c r="D20" s="5" t="s">
        <v>32</v>
      </c>
      <c r="E20" s="63"/>
      <c r="F20" s="19"/>
      <c r="G20" s="14"/>
      <c r="H20" s="34"/>
    </row>
    <row r="21" spans="1:8">
      <c r="A21" s="44"/>
      <c r="B21" s="35"/>
      <c r="C21" s="5"/>
      <c r="D21" s="5" t="s">
        <v>32</v>
      </c>
      <c r="E21" s="19"/>
      <c r="F21" s="19"/>
      <c r="G21" s="14"/>
      <c r="H21" s="34"/>
    </row>
    <row r="22" spans="1:8">
      <c r="A22" s="44"/>
      <c r="B22" s="36"/>
      <c r="C22" s="5"/>
      <c r="D22" s="5" t="s">
        <v>32</v>
      </c>
      <c r="E22" s="49"/>
      <c r="F22" s="20"/>
      <c r="G22" s="14"/>
      <c r="H22" s="34"/>
    </row>
    <row r="23" spans="1:8">
      <c r="A23" s="42"/>
      <c r="B23" s="35"/>
      <c r="C23" s="5"/>
      <c r="D23" s="5" t="s">
        <v>32</v>
      </c>
      <c r="E23" s="19"/>
      <c r="F23" s="19"/>
      <c r="G23" s="14"/>
      <c r="H23" s="34"/>
    </row>
    <row r="24" spans="1:8">
      <c r="A24" s="42"/>
      <c r="B24" s="37"/>
      <c r="C24" s="9"/>
      <c r="D24" s="9" t="s">
        <v>32</v>
      </c>
      <c r="E24" s="39"/>
      <c r="F24" s="39"/>
      <c r="G24" s="30"/>
      <c r="H24" s="40"/>
    </row>
    <row r="25" spans="1:8">
      <c r="B25" s="1"/>
      <c r="C25" s="1"/>
    </row>
  </sheetData>
  <mergeCells count="10">
    <mergeCell ref="F4:F5"/>
    <mergeCell ref="G4:G5"/>
    <mergeCell ref="H4:H5"/>
    <mergeCell ref="C14:D14"/>
    <mergeCell ref="A1:E1"/>
    <mergeCell ref="B2:C2"/>
    <mergeCell ref="A4:A12"/>
    <mergeCell ref="B4:B5"/>
    <mergeCell ref="C4:D4"/>
    <mergeCell ref="E4:E5"/>
  </mergeCells>
  <conditionalFormatting sqref="F1:G3 F13:G14">
    <cfRule type="cellIs" dxfId="64" priority="74" operator="equal">
      <formula>"ok"</formula>
    </cfRule>
  </conditionalFormatting>
  <conditionalFormatting sqref="D9:D12 D16:D24">
    <cfRule type="cellIs" dxfId="63" priority="72" operator="lessThan">
      <formula>TODAY()</formula>
    </cfRule>
  </conditionalFormatting>
  <conditionalFormatting sqref="H9:H12">
    <cfRule type="cellIs" dxfId="62" priority="71" operator="equal">
      <formula>"ok"</formula>
    </cfRule>
  </conditionalFormatting>
  <conditionalFormatting sqref="G13:G15">
    <cfRule type="cellIs" dxfId="61" priority="70" operator="equal">
      <formula>"verificado por DA e CY"</formula>
    </cfRule>
  </conditionalFormatting>
  <conditionalFormatting sqref="G13:G15">
    <cfRule type="cellIs" dxfId="60" priority="69" operator="equal">
      <formula>"verificado por DA"</formula>
    </cfRule>
  </conditionalFormatting>
  <conditionalFormatting sqref="G13:G15">
    <cfRule type="cellIs" dxfId="59" priority="68" operator="equal">
      <formula>"verificado por CY"</formula>
    </cfRule>
  </conditionalFormatting>
  <conditionalFormatting sqref="G8:G12">
    <cfRule type="cellIs" dxfId="58" priority="59" operator="equal">
      <formula>"ok"</formula>
    </cfRule>
  </conditionalFormatting>
  <conditionalFormatting sqref="G8:G12">
    <cfRule type="cellIs" dxfId="57" priority="58" operator="equal">
      <formula>"verificado por DA e CY"</formula>
    </cfRule>
  </conditionalFormatting>
  <conditionalFormatting sqref="G8:G12">
    <cfRule type="cellIs" dxfId="56" priority="57" operator="equal">
      <formula>"verificado por DA"</formula>
    </cfRule>
  </conditionalFormatting>
  <conditionalFormatting sqref="G8:G12">
    <cfRule type="cellIs" dxfId="55" priority="56" operator="equal">
      <formula>"verificado por CY"</formula>
    </cfRule>
  </conditionalFormatting>
  <conditionalFormatting sqref="G8:G12">
    <cfRule type="cellIs" dxfId="54" priority="55" operator="equal">
      <formula>"Verificado por SA"</formula>
    </cfRule>
  </conditionalFormatting>
  <conditionalFormatting sqref="G8:G12">
    <cfRule type="cellIs" dxfId="53" priority="54" operator="equal">
      <formula>"Verificado por DA, CY e SA"</formula>
    </cfRule>
  </conditionalFormatting>
  <conditionalFormatting sqref="G8:G12">
    <cfRule type="cellIs" dxfId="52" priority="53" operator="equal">
      <formula>"Verificado por CY e SA"</formula>
    </cfRule>
  </conditionalFormatting>
  <conditionalFormatting sqref="G8:G12">
    <cfRule type="cellIs" dxfId="51" priority="52" operator="equal">
      <formula>"Verificado por DA e SA"</formula>
    </cfRule>
  </conditionalFormatting>
  <conditionalFormatting sqref="G16:G20">
    <cfRule type="cellIs" dxfId="50" priority="51" operator="equal">
      <formula>"ok"</formula>
    </cfRule>
  </conditionalFormatting>
  <conditionalFormatting sqref="G16:G20">
    <cfRule type="cellIs" dxfId="49" priority="50" operator="equal">
      <formula>"verificado por DA e CY"</formula>
    </cfRule>
  </conditionalFormatting>
  <conditionalFormatting sqref="G16:G20">
    <cfRule type="cellIs" dxfId="48" priority="49" operator="equal">
      <formula>"verificado por DA"</formula>
    </cfRule>
  </conditionalFormatting>
  <conditionalFormatting sqref="G16:G20">
    <cfRule type="cellIs" dxfId="47" priority="48" operator="equal">
      <formula>"verificado por CY"</formula>
    </cfRule>
  </conditionalFormatting>
  <conditionalFormatting sqref="G16:G20">
    <cfRule type="cellIs" dxfId="46" priority="47" operator="equal">
      <formula>"Verificado por SA"</formula>
    </cfRule>
  </conditionalFormatting>
  <conditionalFormatting sqref="G16:G20">
    <cfRule type="cellIs" dxfId="45" priority="46" operator="equal">
      <formula>"Verificado por DA, CY e SA"</formula>
    </cfRule>
  </conditionalFormatting>
  <conditionalFormatting sqref="G16:G20">
    <cfRule type="cellIs" dxfId="44" priority="45" operator="equal">
      <formula>"Verificado por CY e SA"</formula>
    </cfRule>
  </conditionalFormatting>
  <conditionalFormatting sqref="G16:G20">
    <cfRule type="cellIs" dxfId="43" priority="44" operator="equal">
      <formula>"Verificado por DA e SA"</formula>
    </cfRule>
  </conditionalFormatting>
  <conditionalFormatting sqref="G21">
    <cfRule type="cellIs" dxfId="42" priority="43" operator="equal">
      <formula>"ok"</formula>
    </cfRule>
  </conditionalFormatting>
  <conditionalFormatting sqref="G21">
    <cfRule type="cellIs" dxfId="41" priority="42" operator="equal">
      <formula>"verificado por DA e CY"</formula>
    </cfRule>
  </conditionalFormatting>
  <conditionalFormatting sqref="G21">
    <cfRule type="cellIs" dxfId="40" priority="41" operator="equal">
      <formula>"verificado por DA"</formula>
    </cfRule>
  </conditionalFormatting>
  <conditionalFormatting sqref="G21">
    <cfRule type="cellIs" dxfId="39" priority="40" operator="equal">
      <formula>"verificado por CY"</formula>
    </cfRule>
  </conditionalFormatting>
  <conditionalFormatting sqref="G21">
    <cfRule type="cellIs" dxfId="38" priority="39" operator="equal">
      <formula>"Verificado por SA"</formula>
    </cfRule>
  </conditionalFormatting>
  <conditionalFormatting sqref="G21">
    <cfRule type="cellIs" dxfId="37" priority="38" operator="equal">
      <formula>"Verificado por DA, CY e SA"</formula>
    </cfRule>
  </conditionalFormatting>
  <conditionalFormatting sqref="G21">
    <cfRule type="cellIs" dxfId="36" priority="37" operator="equal">
      <formula>"Verificado por CY e SA"</formula>
    </cfRule>
  </conditionalFormatting>
  <conditionalFormatting sqref="G21">
    <cfRule type="cellIs" dxfId="35" priority="36" operator="equal">
      <formula>"Verificado por DA e SA"</formula>
    </cfRule>
  </conditionalFormatting>
  <conditionalFormatting sqref="G23:G24">
    <cfRule type="cellIs" dxfId="34" priority="35" operator="equal">
      <formula>"ok"</formula>
    </cfRule>
  </conditionalFormatting>
  <conditionalFormatting sqref="G23:G24">
    <cfRule type="cellIs" dxfId="33" priority="34" operator="equal">
      <formula>"verificado por DA e CY"</formula>
    </cfRule>
  </conditionalFormatting>
  <conditionalFormatting sqref="G23:G24">
    <cfRule type="cellIs" dxfId="32" priority="33" operator="equal">
      <formula>"verificado por DA"</formula>
    </cfRule>
  </conditionalFormatting>
  <conditionalFormatting sqref="G23:G24">
    <cfRule type="cellIs" dxfId="31" priority="32" operator="equal">
      <formula>"verificado por CY"</formula>
    </cfRule>
  </conditionalFormatting>
  <conditionalFormatting sqref="G23:G24">
    <cfRule type="cellIs" dxfId="30" priority="31" operator="equal">
      <formula>"Verificado por SA"</formula>
    </cfRule>
  </conditionalFormatting>
  <conditionalFormatting sqref="G23:G24">
    <cfRule type="cellIs" dxfId="29" priority="30" operator="equal">
      <formula>"Verificado por DA, CY e SA"</formula>
    </cfRule>
  </conditionalFormatting>
  <conditionalFormatting sqref="G23:G24">
    <cfRule type="cellIs" dxfId="28" priority="29" operator="equal">
      <formula>"Verificado por CY e SA"</formula>
    </cfRule>
  </conditionalFormatting>
  <conditionalFormatting sqref="G23:G24">
    <cfRule type="cellIs" dxfId="27" priority="28" operator="equal">
      <formula>"Verificado por DA e SA"</formula>
    </cfRule>
  </conditionalFormatting>
  <conditionalFormatting sqref="D7:D8">
    <cfRule type="cellIs" dxfId="26" priority="27" operator="lessThan">
      <formula>TODAY()</formula>
    </cfRule>
  </conditionalFormatting>
  <conditionalFormatting sqref="G7">
    <cfRule type="cellIs" dxfId="25" priority="26" operator="equal">
      <formula>"ok"</formula>
    </cfRule>
  </conditionalFormatting>
  <conditionalFormatting sqref="G7">
    <cfRule type="cellIs" dxfId="24" priority="25" operator="equal">
      <formula>"verificado por DA e CY"</formula>
    </cfRule>
  </conditionalFormatting>
  <conditionalFormatting sqref="G7">
    <cfRule type="cellIs" dxfId="23" priority="24" operator="equal">
      <formula>"verificado por DA"</formula>
    </cfRule>
  </conditionalFormatting>
  <conditionalFormatting sqref="G7">
    <cfRule type="cellIs" dxfId="22" priority="23" operator="equal">
      <formula>"verificado por CY"</formula>
    </cfRule>
  </conditionalFormatting>
  <conditionalFormatting sqref="G7">
    <cfRule type="cellIs" dxfId="21" priority="22" operator="equal">
      <formula>"Verificado por SA"</formula>
    </cfRule>
  </conditionalFormatting>
  <conditionalFormatting sqref="G7">
    <cfRule type="cellIs" dxfId="20" priority="21" operator="equal">
      <formula>"Verificado por DA, CY e SA"</formula>
    </cfRule>
  </conditionalFormatting>
  <conditionalFormatting sqref="G7">
    <cfRule type="cellIs" dxfId="19" priority="20" operator="equal">
      <formula>"Verificado por CY e SA"</formula>
    </cfRule>
  </conditionalFormatting>
  <conditionalFormatting sqref="G7">
    <cfRule type="cellIs" dxfId="18" priority="19" operator="equal">
      <formula>"Verificado por DA e SA"</formula>
    </cfRule>
  </conditionalFormatting>
  <conditionalFormatting sqref="G22">
    <cfRule type="cellIs" dxfId="17" priority="18" operator="equal">
      <formula>"ok"</formula>
    </cfRule>
  </conditionalFormatting>
  <conditionalFormatting sqref="G22">
    <cfRule type="cellIs" dxfId="16" priority="17" operator="equal">
      <formula>"verificado por DA e CY"</formula>
    </cfRule>
  </conditionalFormatting>
  <conditionalFormatting sqref="G22">
    <cfRule type="cellIs" dxfId="15" priority="16" operator="equal">
      <formula>"verificado por DA"</formula>
    </cfRule>
  </conditionalFormatting>
  <conditionalFormatting sqref="G22">
    <cfRule type="cellIs" dxfId="14" priority="15" operator="equal">
      <formula>"verificado por CY"</formula>
    </cfRule>
  </conditionalFormatting>
  <conditionalFormatting sqref="G22">
    <cfRule type="cellIs" dxfId="13" priority="14" operator="equal">
      <formula>"Verificado por SA"</formula>
    </cfRule>
  </conditionalFormatting>
  <conditionalFormatting sqref="G22">
    <cfRule type="cellIs" dxfId="12" priority="13" operator="equal">
      <formula>"Verificado por DA, CY e SA"</formula>
    </cfRule>
  </conditionalFormatting>
  <conditionalFormatting sqref="G22">
    <cfRule type="cellIs" dxfId="11" priority="12" operator="equal">
      <formula>"Verificado por CY e SA"</formula>
    </cfRule>
  </conditionalFormatting>
  <conditionalFormatting sqref="G22">
    <cfRule type="cellIs" dxfId="10" priority="11" operator="equal">
      <formula>"Verificado por DA e SA"</formula>
    </cfRule>
  </conditionalFormatting>
  <conditionalFormatting sqref="G1:G1048576">
    <cfRule type="cellIs" dxfId="9" priority="10" operator="equal">
      <formula>"Verificado"</formula>
    </cfRule>
  </conditionalFormatting>
  <conditionalFormatting sqref="D6">
    <cfRule type="cellIs" dxfId="8" priority="9" operator="lessThan">
      <formula>TODAY()</formula>
    </cfRule>
  </conditionalFormatting>
  <conditionalFormatting sqref="G6">
    <cfRule type="cellIs" dxfId="7" priority="8" operator="equal">
      <formula>"ok"</formula>
    </cfRule>
  </conditionalFormatting>
  <conditionalFormatting sqref="G6">
    <cfRule type="cellIs" dxfId="6" priority="7" operator="equal">
      <formula>"verificado por DA e CY"</formula>
    </cfRule>
  </conditionalFormatting>
  <conditionalFormatting sqref="G6">
    <cfRule type="cellIs" dxfId="5" priority="6" operator="equal">
      <formula>"verificado por DA"</formula>
    </cfRule>
  </conditionalFormatting>
  <conditionalFormatting sqref="G6">
    <cfRule type="cellIs" dxfId="4" priority="5" operator="equal">
      <formula>"verificado por CY"</formula>
    </cfRule>
  </conditionalFormatting>
  <conditionalFormatting sqref="G6">
    <cfRule type="cellIs" dxfId="3" priority="4" operator="equal">
      <formula>"Verificado por SA"</formula>
    </cfRule>
  </conditionalFormatting>
  <conditionalFormatting sqref="G6">
    <cfRule type="cellIs" dxfId="2" priority="3" operator="equal">
      <formula>"Verificado por DA, CY e SA"</formula>
    </cfRule>
  </conditionalFormatting>
  <conditionalFormatting sqref="G6">
    <cfRule type="cellIs" dxfId="1" priority="2" operator="equal">
      <formula>"Verificado por CY e SA"</formula>
    </cfRule>
  </conditionalFormatting>
  <conditionalFormatting sqref="G6">
    <cfRule type="cellIs" dxfId="0" priority="1" operator="equal">
      <formula>"Verificado por DA e SA"</formula>
    </cfRule>
  </conditionalFormatting>
  <hyperlinks>
    <hyperlink ref="E2" r:id="rId1" xr:uid="{6CD29705-E42C-449A-8477-FE9BE7671E9C}"/>
    <hyperlink ref="D2" r:id="rId2" xr:uid="{33E97F78-99E1-4DA4-9E74-5CD231EF5493}"/>
    <hyperlink ref="B2:C2" r:id="rId3" display="Processo ARTESP 134.00011161/2023-62" xr:uid="{7BE09DAD-E13E-4EA5-96C5-9AF1E928DD5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470CBE8-26C3-4CC3-B8DD-2DD8CC067A1C}">
          <x14:formula1>
            <xm:f>Interessados!$G$1:$G$6</xm:f>
          </x14:formula1>
          <xm:sqref>G6:G12 G16:G24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85F60-AB57-446B-B755-C4DD1772BE07}">
  <dimension ref="A1:O25"/>
  <sheetViews>
    <sheetView showGridLines="0" workbookViewId="0">
      <selection activeCell="E15" sqref="E15"/>
    </sheetView>
  </sheetViews>
  <sheetFormatPr defaultRowHeight="15"/>
  <cols>
    <col min="1" max="1" width="21" customWidth="1"/>
    <col min="2" max="2" width="36.5703125" customWidth="1"/>
    <col min="3" max="4" width="15.5703125" customWidth="1"/>
    <col min="5" max="5" width="52.5703125" customWidth="1"/>
    <col min="6" max="6" width="36.85546875" customWidth="1"/>
    <col min="7" max="7" width="17.7109375" customWidth="1"/>
    <col min="8" max="8" width="38.85546875" customWidth="1"/>
    <col min="9" max="9" width="26.7109375" customWidth="1"/>
    <col min="15" max="15" width="10.85546875" bestFit="1" customWidth="1"/>
  </cols>
  <sheetData>
    <row r="1" spans="1:15" ht="30" customHeight="1">
      <c r="A1" s="72" t="s">
        <v>12</v>
      </c>
      <c r="B1" s="73"/>
      <c r="C1" s="73"/>
      <c r="D1" s="73"/>
      <c r="E1" s="74"/>
    </row>
    <row r="2" spans="1:15" ht="27.75" customHeight="1">
      <c r="A2" s="16" t="str">
        <f>HYPERLINK("#Interessados!A1","VOLTAR PARA INÍCIO")</f>
        <v>VOLTAR PARA INÍCIO</v>
      </c>
      <c r="B2" s="75" t="s">
        <v>8</v>
      </c>
      <c r="C2" s="75"/>
      <c r="D2" s="57" t="s">
        <v>13</v>
      </c>
      <c r="E2" s="16" t="s">
        <v>14</v>
      </c>
    </row>
    <row r="3" spans="1:15">
      <c r="B3" s="1"/>
      <c r="C3" s="1"/>
    </row>
    <row r="4" spans="1:15" ht="30" customHeight="1">
      <c r="A4" s="76" t="s">
        <v>15</v>
      </c>
      <c r="B4" s="79" t="s">
        <v>16</v>
      </c>
      <c r="C4" s="81" t="s">
        <v>17</v>
      </c>
      <c r="D4" s="81"/>
      <c r="E4" s="64" t="s">
        <v>18</v>
      </c>
      <c r="F4" s="64" t="s">
        <v>19</v>
      </c>
      <c r="G4" s="66" t="s">
        <v>20</v>
      </c>
      <c r="H4" s="68" t="s">
        <v>21</v>
      </c>
      <c r="O4" s="1"/>
    </row>
    <row r="5" spans="1:15">
      <c r="A5" s="77"/>
      <c r="B5" s="80"/>
      <c r="C5" s="6" t="s">
        <v>22</v>
      </c>
      <c r="D5" s="6" t="s">
        <v>23</v>
      </c>
      <c r="E5" s="65"/>
      <c r="F5" s="65"/>
      <c r="G5" s="67"/>
      <c r="H5" s="69"/>
    </row>
    <row r="6" spans="1:15" ht="106.5">
      <c r="A6" s="77"/>
      <c r="B6" s="54" t="s">
        <v>24</v>
      </c>
      <c r="C6" s="5">
        <v>44194</v>
      </c>
      <c r="D6" s="5">
        <v>45291</v>
      </c>
      <c r="E6" s="51" t="s">
        <v>25</v>
      </c>
      <c r="F6" s="26"/>
      <c r="G6" s="14" t="s">
        <v>26</v>
      </c>
      <c r="H6" s="34" t="s">
        <v>27</v>
      </c>
    </row>
    <row r="7" spans="1:15" ht="69.75" customHeight="1">
      <c r="A7" s="77"/>
      <c r="B7" s="54" t="s">
        <v>28</v>
      </c>
      <c r="C7" s="5">
        <v>44663</v>
      </c>
      <c r="D7" s="5">
        <v>45028</v>
      </c>
      <c r="E7" s="51" t="s">
        <v>29</v>
      </c>
      <c r="F7" s="51" t="s">
        <v>30</v>
      </c>
      <c r="G7" s="14" t="s">
        <v>26</v>
      </c>
      <c r="H7" s="34" t="s">
        <v>31</v>
      </c>
    </row>
    <row r="8" spans="1:15" ht="76.5" customHeight="1">
      <c r="A8" s="77"/>
      <c r="B8" s="54"/>
      <c r="C8" s="5"/>
      <c r="D8" s="5" t="s">
        <v>32</v>
      </c>
      <c r="E8" s="51"/>
      <c r="F8" s="51"/>
      <c r="G8" s="14"/>
      <c r="H8" s="34"/>
    </row>
    <row r="9" spans="1:15">
      <c r="A9" s="77"/>
      <c r="B9" s="56"/>
      <c r="C9" s="5"/>
      <c r="D9" s="5" t="s">
        <v>32</v>
      </c>
      <c r="E9" s="51"/>
      <c r="F9" s="51"/>
      <c r="G9" s="14"/>
      <c r="H9" s="34"/>
    </row>
    <row r="10" spans="1:15">
      <c r="A10" s="77"/>
      <c r="B10" s="24"/>
      <c r="C10" s="5"/>
      <c r="D10" s="5" t="s">
        <v>32</v>
      </c>
      <c r="E10" s="26"/>
      <c r="F10" s="51"/>
      <c r="G10" s="14"/>
      <c r="H10" s="34"/>
    </row>
    <row r="11" spans="1:15">
      <c r="A11" s="77"/>
      <c r="B11" s="21"/>
      <c r="C11" s="52"/>
      <c r="D11" s="52" t="s">
        <v>32</v>
      </c>
      <c r="E11" s="3"/>
      <c r="F11" s="3"/>
      <c r="G11" s="17"/>
      <c r="H11" s="7"/>
    </row>
    <row r="12" spans="1:15">
      <c r="A12" s="78"/>
      <c r="B12" s="22"/>
      <c r="C12" s="9"/>
      <c r="D12" s="9" t="s">
        <v>32</v>
      </c>
      <c r="E12" s="10"/>
      <c r="F12" s="10"/>
      <c r="G12" s="30"/>
      <c r="H12" s="11"/>
    </row>
    <row r="13" spans="1:15">
      <c r="B13" s="1"/>
      <c r="C13" s="1"/>
    </row>
    <row r="14" spans="1:15">
      <c r="B14" s="1"/>
      <c r="C14" s="70" t="s">
        <v>17</v>
      </c>
      <c r="D14" s="71"/>
    </row>
    <row r="15" spans="1:15" ht="52.5" customHeight="1">
      <c r="A15" s="41" t="s">
        <v>33</v>
      </c>
      <c r="B15" s="31" t="s">
        <v>34</v>
      </c>
      <c r="C15" s="53" t="s">
        <v>35</v>
      </c>
      <c r="D15" s="45" t="s">
        <v>23</v>
      </c>
      <c r="E15" s="47" t="s">
        <v>36</v>
      </c>
      <c r="F15" s="46" t="s">
        <v>37</v>
      </c>
      <c r="G15" s="47" t="s">
        <v>20</v>
      </c>
      <c r="H15" s="32" t="s">
        <v>21</v>
      </c>
    </row>
    <row r="16" spans="1:15" ht="60.75">
      <c r="A16" s="42" t="s">
        <v>38</v>
      </c>
      <c r="B16" s="33" t="s">
        <v>39</v>
      </c>
      <c r="C16" s="5" t="s">
        <v>40</v>
      </c>
      <c r="D16" s="5" t="s">
        <v>40</v>
      </c>
      <c r="E16" s="19" t="s">
        <v>41</v>
      </c>
      <c r="F16" s="19"/>
      <c r="G16" s="14" t="s">
        <v>26</v>
      </c>
      <c r="H16" s="34" t="s">
        <v>42</v>
      </c>
    </row>
    <row r="17" spans="1:10" ht="45.75">
      <c r="A17" s="42" t="s">
        <v>43</v>
      </c>
      <c r="B17" s="35" t="s">
        <v>44</v>
      </c>
      <c r="C17" s="5">
        <v>43936</v>
      </c>
      <c r="D17" s="5" t="s">
        <v>40</v>
      </c>
      <c r="E17" s="19" t="s">
        <v>45</v>
      </c>
      <c r="F17" s="19"/>
      <c r="G17" s="14" t="s">
        <v>26</v>
      </c>
      <c r="H17" s="34" t="s">
        <v>46</v>
      </c>
    </row>
    <row r="18" spans="1:10" ht="30.75">
      <c r="A18" s="42" t="s">
        <v>47</v>
      </c>
      <c r="B18" s="35" t="s">
        <v>48</v>
      </c>
      <c r="C18" s="5" t="s">
        <v>40</v>
      </c>
      <c r="D18" s="5" t="s">
        <v>40</v>
      </c>
      <c r="E18" s="19" t="s">
        <v>49</v>
      </c>
      <c r="F18" s="19"/>
      <c r="G18" s="14" t="s">
        <v>26</v>
      </c>
      <c r="H18" s="34" t="s">
        <v>50</v>
      </c>
    </row>
    <row r="19" spans="1:10" ht="39" customHeight="1">
      <c r="A19" s="43" t="s">
        <v>51</v>
      </c>
      <c r="B19" s="35" t="s">
        <v>52</v>
      </c>
      <c r="C19" s="5">
        <v>44686</v>
      </c>
      <c r="D19" s="5">
        <v>45077</v>
      </c>
      <c r="E19" s="19" t="s">
        <v>53</v>
      </c>
      <c r="F19" s="19" t="s">
        <v>54</v>
      </c>
      <c r="G19" s="14" t="s">
        <v>26</v>
      </c>
      <c r="H19" s="34" t="s">
        <v>55</v>
      </c>
    </row>
    <row r="20" spans="1:10">
      <c r="A20" s="44" t="s">
        <v>56</v>
      </c>
      <c r="B20" s="35"/>
      <c r="C20" s="5"/>
      <c r="D20" s="5"/>
      <c r="E20" s="19"/>
      <c r="F20" s="19"/>
      <c r="G20" s="14"/>
      <c r="H20" s="34"/>
      <c r="I20" t="str">
        <f t="shared" ref="I20" si="0">_xlfn.CONCAT(B20,H20)</f>
        <v/>
      </c>
      <c r="J20" t="s">
        <v>57</v>
      </c>
    </row>
    <row r="21" spans="1:10">
      <c r="A21" s="44" t="s">
        <v>58</v>
      </c>
      <c r="B21" s="35"/>
      <c r="C21" s="5"/>
      <c r="D21" s="5"/>
      <c r="E21" s="19"/>
      <c r="F21" s="19"/>
      <c r="G21" s="14"/>
      <c r="H21" s="34"/>
    </row>
    <row r="22" spans="1:10">
      <c r="A22" s="44" t="s">
        <v>59</v>
      </c>
      <c r="B22" s="36"/>
      <c r="C22" s="5"/>
      <c r="D22" s="5"/>
      <c r="F22" s="20"/>
      <c r="G22" s="14"/>
      <c r="H22" s="34"/>
    </row>
    <row r="23" spans="1:10">
      <c r="A23" s="42" t="s">
        <v>60</v>
      </c>
      <c r="B23" s="35"/>
      <c r="C23" s="5"/>
      <c r="D23" s="5"/>
      <c r="E23" s="19"/>
      <c r="F23" s="19"/>
      <c r="G23" s="17"/>
      <c r="H23" s="34"/>
    </row>
    <row r="24" spans="1:10">
      <c r="A24" s="42" t="s">
        <v>61</v>
      </c>
      <c r="B24" s="37"/>
      <c r="C24" s="9"/>
      <c r="D24" s="9"/>
      <c r="E24" s="39"/>
      <c r="F24" s="39"/>
      <c r="G24" s="30"/>
      <c r="H24" s="40"/>
    </row>
    <row r="25" spans="1:10">
      <c r="B25" s="1"/>
      <c r="C25" s="1"/>
    </row>
  </sheetData>
  <mergeCells count="10">
    <mergeCell ref="F4:F5"/>
    <mergeCell ref="G4:G5"/>
    <mergeCell ref="H4:H5"/>
    <mergeCell ref="C14:D14"/>
    <mergeCell ref="A1:E1"/>
    <mergeCell ref="B2:C2"/>
    <mergeCell ref="A4:A12"/>
    <mergeCell ref="B4:B5"/>
    <mergeCell ref="C4:D4"/>
    <mergeCell ref="E4:E5"/>
  </mergeCells>
  <conditionalFormatting sqref="F1:G3 F13:G14">
    <cfRule type="cellIs" dxfId="393" priority="46" operator="equal">
      <formula>"ok"</formula>
    </cfRule>
  </conditionalFormatting>
  <conditionalFormatting sqref="D9">
    <cfRule type="cellIs" dxfId="392" priority="45" operator="lessThan">
      <formula>TODAY()</formula>
    </cfRule>
  </conditionalFormatting>
  <conditionalFormatting sqref="H11:H12">
    <cfRule type="cellIs" dxfId="391" priority="44" operator="equal">
      <formula>"ok"</formula>
    </cfRule>
  </conditionalFormatting>
  <conditionalFormatting sqref="G13:G15">
    <cfRule type="cellIs" dxfId="390" priority="43" operator="equal">
      <formula>"verificado por DA e CY"</formula>
    </cfRule>
  </conditionalFormatting>
  <conditionalFormatting sqref="G13:G15">
    <cfRule type="cellIs" dxfId="389" priority="42" operator="equal">
      <formula>"verificado por DA"</formula>
    </cfRule>
  </conditionalFormatting>
  <conditionalFormatting sqref="G13:G15">
    <cfRule type="cellIs" dxfId="388" priority="41" operator="equal">
      <formula>"verificado por CY"</formula>
    </cfRule>
  </conditionalFormatting>
  <conditionalFormatting sqref="D7:D8">
    <cfRule type="cellIs" dxfId="387" priority="40" operator="lessThan">
      <formula>TODAY()</formula>
    </cfRule>
  </conditionalFormatting>
  <conditionalFormatting sqref="G6:G11">
    <cfRule type="cellIs" dxfId="386" priority="39" operator="equal">
      <formula>"ok"</formula>
    </cfRule>
  </conditionalFormatting>
  <conditionalFormatting sqref="G6:G11">
    <cfRule type="cellIs" dxfId="385" priority="38" operator="equal">
      <formula>"verificado por DA e CY"</formula>
    </cfRule>
  </conditionalFormatting>
  <conditionalFormatting sqref="G6:G11">
    <cfRule type="cellIs" dxfId="384" priority="37" operator="equal">
      <formula>"verificado por DA"</formula>
    </cfRule>
  </conditionalFormatting>
  <conditionalFormatting sqref="G6:G11">
    <cfRule type="cellIs" dxfId="383" priority="36" operator="equal">
      <formula>"verificado por CY"</formula>
    </cfRule>
  </conditionalFormatting>
  <conditionalFormatting sqref="G6:G11">
    <cfRule type="cellIs" dxfId="382" priority="35" operator="equal">
      <formula>"Verificado por SA"</formula>
    </cfRule>
  </conditionalFormatting>
  <conditionalFormatting sqref="G6:G11">
    <cfRule type="cellIs" dxfId="381" priority="34" operator="equal">
      <formula>"Verificado por DA, CY e SA"</formula>
    </cfRule>
  </conditionalFormatting>
  <conditionalFormatting sqref="G6:G11">
    <cfRule type="cellIs" dxfId="380" priority="33" operator="equal">
      <formula>"Verificado por CY e SA"</formula>
    </cfRule>
  </conditionalFormatting>
  <conditionalFormatting sqref="G6:G11">
    <cfRule type="cellIs" dxfId="379" priority="32" operator="equal">
      <formula>"Verificado por DA e SA"</formula>
    </cfRule>
  </conditionalFormatting>
  <conditionalFormatting sqref="G6:G11">
    <cfRule type="notContainsBlanks" dxfId="378" priority="31">
      <formula>LEN(TRIM(G6))&gt;0</formula>
    </cfRule>
  </conditionalFormatting>
  <conditionalFormatting sqref="G12">
    <cfRule type="cellIs" dxfId="377" priority="30" operator="equal">
      <formula>"ok"</formula>
    </cfRule>
  </conditionalFormatting>
  <conditionalFormatting sqref="G12">
    <cfRule type="cellIs" dxfId="376" priority="29" operator="equal">
      <formula>"verificado por DA e CY"</formula>
    </cfRule>
  </conditionalFormatting>
  <conditionalFormatting sqref="G12">
    <cfRule type="cellIs" dxfId="375" priority="28" operator="equal">
      <formula>"verificado por DA"</formula>
    </cfRule>
  </conditionalFormatting>
  <conditionalFormatting sqref="G12">
    <cfRule type="cellIs" dxfId="374" priority="27" operator="equal">
      <formula>"verificado por CY"</formula>
    </cfRule>
  </conditionalFormatting>
  <conditionalFormatting sqref="G12">
    <cfRule type="cellIs" dxfId="373" priority="26" operator="equal">
      <formula>"Verificado por SA"</formula>
    </cfRule>
  </conditionalFormatting>
  <conditionalFormatting sqref="G12">
    <cfRule type="cellIs" dxfId="372" priority="25" operator="equal">
      <formula>"Verificado por DA, CY e SA"</formula>
    </cfRule>
  </conditionalFormatting>
  <conditionalFormatting sqref="G12">
    <cfRule type="cellIs" dxfId="371" priority="24" operator="equal">
      <formula>"Verificado por CY e SA"</formula>
    </cfRule>
  </conditionalFormatting>
  <conditionalFormatting sqref="G12">
    <cfRule type="cellIs" dxfId="370" priority="23" operator="equal">
      <formula>"Verificado por DA e SA"</formula>
    </cfRule>
  </conditionalFormatting>
  <conditionalFormatting sqref="G12">
    <cfRule type="notContainsBlanks" dxfId="369" priority="22">
      <formula>LEN(TRIM(G12))&gt;0</formula>
    </cfRule>
  </conditionalFormatting>
  <conditionalFormatting sqref="G20:G24">
    <cfRule type="cellIs" dxfId="368" priority="21" operator="equal">
      <formula>"ok"</formula>
    </cfRule>
  </conditionalFormatting>
  <conditionalFormatting sqref="G20:G24">
    <cfRule type="cellIs" dxfId="367" priority="20" operator="equal">
      <formula>"verificado por DA e CY"</formula>
    </cfRule>
  </conditionalFormatting>
  <conditionalFormatting sqref="G20:G24">
    <cfRule type="cellIs" dxfId="366" priority="19" operator="equal">
      <formula>"verificado por DA"</formula>
    </cfRule>
  </conditionalFormatting>
  <conditionalFormatting sqref="G20:G24">
    <cfRule type="cellIs" dxfId="365" priority="18" operator="equal">
      <formula>"verificado por CY"</formula>
    </cfRule>
  </conditionalFormatting>
  <conditionalFormatting sqref="G20:G24">
    <cfRule type="cellIs" dxfId="364" priority="17" operator="equal">
      <formula>"Verificado por SA"</formula>
    </cfRule>
  </conditionalFormatting>
  <conditionalFormatting sqref="G20:G24">
    <cfRule type="cellIs" dxfId="363" priority="16" operator="equal">
      <formula>"Verificado por DA, CY e SA"</formula>
    </cfRule>
  </conditionalFormatting>
  <conditionalFormatting sqref="G20:G24">
    <cfRule type="cellIs" dxfId="362" priority="15" operator="equal">
      <formula>"Verificado por CY e SA"</formula>
    </cfRule>
  </conditionalFormatting>
  <conditionalFormatting sqref="G20:G24">
    <cfRule type="cellIs" dxfId="361" priority="14" operator="equal">
      <formula>"Verificado por DA e SA"</formula>
    </cfRule>
  </conditionalFormatting>
  <conditionalFormatting sqref="G20:G24">
    <cfRule type="notContainsBlanks" dxfId="360" priority="13">
      <formula>LEN(TRIM(G20))&gt;0</formula>
    </cfRule>
  </conditionalFormatting>
  <conditionalFormatting sqref="D10:D12">
    <cfRule type="cellIs" dxfId="359" priority="12" operator="lessThan">
      <formula>TODAY()</formula>
    </cfRule>
  </conditionalFormatting>
  <conditionalFormatting sqref="D6">
    <cfRule type="cellIs" dxfId="358" priority="11" operator="lessThan">
      <formula>TODAY()</formula>
    </cfRule>
  </conditionalFormatting>
  <conditionalFormatting sqref="G16:G19">
    <cfRule type="cellIs" dxfId="357" priority="10" operator="equal">
      <formula>"ok"</formula>
    </cfRule>
  </conditionalFormatting>
  <conditionalFormatting sqref="G16:G19">
    <cfRule type="cellIs" dxfId="356" priority="9" operator="equal">
      <formula>"verificado por DA e CY"</formula>
    </cfRule>
  </conditionalFormatting>
  <conditionalFormatting sqref="G16:G19">
    <cfRule type="cellIs" dxfId="355" priority="8" operator="equal">
      <formula>"verificado por DA"</formula>
    </cfRule>
  </conditionalFormatting>
  <conditionalFormatting sqref="G16:G19">
    <cfRule type="cellIs" dxfId="354" priority="7" operator="equal">
      <formula>"verificado por CY"</formula>
    </cfRule>
  </conditionalFormatting>
  <conditionalFormatting sqref="G16:G19">
    <cfRule type="cellIs" dxfId="353" priority="6" operator="equal">
      <formula>"Verificado por SA"</formula>
    </cfRule>
  </conditionalFormatting>
  <conditionalFormatting sqref="G16:G19">
    <cfRule type="cellIs" dxfId="352" priority="5" operator="equal">
      <formula>"Verificado por DA, CY e SA"</formula>
    </cfRule>
  </conditionalFormatting>
  <conditionalFormatting sqref="G16:G19">
    <cfRule type="cellIs" dxfId="351" priority="4" operator="equal">
      <formula>"Verificado por CY e SA"</formula>
    </cfRule>
  </conditionalFormatting>
  <conditionalFormatting sqref="G16:G19">
    <cfRule type="cellIs" dxfId="350" priority="3" operator="equal">
      <formula>"Verificado por DA e SA"</formula>
    </cfRule>
  </conditionalFormatting>
  <conditionalFormatting sqref="G16:G19">
    <cfRule type="notContainsBlanks" dxfId="349" priority="2">
      <formula>LEN(TRIM(G16))&gt;0</formula>
    </cfRule>
  </conditionalFormatting>
  <hyperlinks>
    <hyperlink ref="D2" r:id="rId1" xr:uid="{9A253522-77D2-4749-8EA2-AEBF65EE6341}"/>
    <hyperlink ref="E2" r:id="rId2" xr:uid="{516ED501-98B8-41C7-9BB9-9F478BC07758}"/>
    <hyperlink ref="B2:C2" r:id="rId3" display="ARTESP-EXP-2022/13905" xr:uid="{86D20D8A-8843-4AC7-8587-E8CFA4AE78E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7EF04DD-C8FB-4F04-9DA9-739E776D07D9}">
          <x14:formula1>
            <xm:f>Interessados!$G$1:$G$9</xm:f>
          </x14:formula1>
          <xm:sqref>G6:G12 G16:G24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4D3A-C3A8-4674-A801-917B51736824}">
  <dimension ref="A1:O25"/>
  <sheetViews>
    <sheetView showGridLines="0" workbookViewId="0">
      <selection activeCell="B2" sqref="B2:C2"/>
    </sheetView>
  </sheetViews>
  <sheetFormatPr defaultRowHeight="15"/>
  <cols>
    <col min="1" max="1" width="21" customWidth="1"/>
    <col min="2" max="2" width="36.5703125" customWidth="1"/>
    <col min="3" max="4" width="15.5703125" customWidth="1"/>
    <col min="5" max="5" width="52.5703125" customWidth="1"/>
    <col min="6" max="6" width="35.42578125" customWidth="1"/>
    <col min="7" max="7" width="17.7109375" customWidth="1"/>
    <col min="8" max="8" width="37" customWidth="1"/>
    <col min="9" max="9" width="26.7109375" customWidth="1"/>
    <col min="15" max="15" width="10.85546875" bestFit="1" customWidth="1"/>
  </cols>
  <sheetData>
    <row r="1" spans="1:15" ht="30" customHeight="1">
      <c r="A1" s="82" t="s">
        <v>12</v>
      </c>
      <c r="B1" s="83"/>
      <c r="C1" s="83"/>
      <c r="D1" s="83"/>
      <c r="E1" s="84"/>
    </row>
    <row r="2" spans="1:15" ht="31.5" customHeight="1">
      <c r="A2" s="13" t="str">
        <f>HYPERLINK("#Interessados!A1","VOLTAR PARA INÍCIO")</f>
        <v>VOLTAR PARA INÍCIO</v>
      </c>
      <c r="B2" s="85" t="s">
        <v>7</v>
      </c>
      <c r="C2" s="85"/>
      <c r="D2" s="15" t="s">
        <v>13</v>
      </c>
      <c r="E2" s="18" t="s">
        <v>14</v>
      </c>
    </row>
    <row r="3" spans="1:15">
      <c r="B3" s="1"/>
      <c r="C3" s="1"/>
    </row>
    <row r="4" spans="1:15" ht="30" customHeight="1">
      <c r="A4" s="76" t="s">
        <v>15</v>
      </c>
      <c r="B4" s="79" t="s">
        <v>16</v>
      </c>
      <c r="C4" s="81" t="s">
        <v>17</v>
      </c>
      <c r="D4" s="81"/>
      <c r="E4" s="64" t="s">
        <v>18</v>
      </c>
      <c r="F4" s="64" t="s">
        <v>19</v>
      </c>
      <c r="G4" s="66" t="s">
        <v>20</v>
      </c>
      <c r="H4" s="68" t="s">
        <v>21</v>
      </c>
      <c r="O4" s="1"/>
    </row>
    <row r="5" spans="1:15">
      <c r="A5" s="77"/>
      <c r="B5" s="80"/>
      <c r="C5" s="6" t="s">
        <v>22</v>
      </c>
      <c r="D5" s="6" t="s">
        <v>23</v>
      </c>
      <c r="E5" s="65"/>
      <c r="F5" s="65"/>
      <c r="G5" s="67"/>
      <c r="H5" s="69"/>
    </row>
    <row r="6" spans="1:15" ht="76.5">
      <c r="A6" s="77"/>
      <c r="B6" s="54" t="s">
        <v>62</v>
      </c>
      <c r="C6" s="5">
        <v>44383</v>
      </c>
      <c r="D6" s="5">
        <v>44438</v>
      </c>
      <c r="E6" s="51" t="s">
        <v>63</v>
      </c>
      <c r="F6" s="26" t="s">
        <v>64</v>
      </c>
      <c r="G6" s="14" t="s">
        <v>26</v>
      </c>
      <c r="H6" s="34" t="s">
        <v>65</v>
      </c>
    </row>
    <row r="7" spans="1:15" ht="76.5">
      <c r="A7" s="77"/>
      <c r="B7" s="54" t="s">
        <v>66</v>
      </c>
      <c r="C7" s="5">
        <v>44452</v>
      </c>
      <c r="D7" s="5">
        <v>45479</v>
      </c>
      <c r="E7" s="51" t="s">
        <v>67</v>
      </c>
      <c r="F7" s="51"/>
      <c r="G7" s="14" t="s">
        <v>26</v>
      </c>
      <c r="H7" s="34" t="s">
        <v>68</v>
      </c>
    </row>
    <row r="8" spans="1:15" ht="45.75">
      <c r="A8" s="77"/>
      <c r="B8" s="55" t="s">
        <v>69</v>
      </c>
      <c r="C8" s="5">
        <v>44721</v>
      </c>
      <c r="D8" s="5">
        <v>45452</v>
      </c>
      <c r="E8" s="51" t="s">
        <v>70</v>
      </c>
      <c r="F8" s="51"/>
      <c r="G8" s="14" t="s">
        <v>26</v>
      </c>
      <c r="H8" s="34" t="s">
        <v>71</v>
      </c>
    </row>
    <row r="9" spans="1:15" ht="106.5">
      <c r="A9" s="77"/>
      <c r="B9" s="56" t="s">
        <v>72</v>
      </c>
      <c r="C9" s="5">
        <v>44722</v>
      </c>
      <c r="D9" s="5">
        <v>44926</v>
      </c>
      <c r="E9" s="51" t="s">
        <v>73</v>
      </c>
      <c r="F9" s="51" t="s">
        <v>74</v>
      </c>
      <c r="G9" s="14" t="s">
        <v>26</v>
      </c>
      <c r="H9" s="34" t="s">
        <v>75</v>
      </c>
    </row>
    <row r="10" spans="1:15" ht="183">
      <c r="A10" s="77"/>
      <c r="B10" s="24" t="s">
        <v>76</v>
      </c>
      <c r="C10" s="5">
        <v>44636</v>
      </c>
      <c r="D10" s="5">
        <v>45001</v>
      </c>
      <c r="E10" s="26" t="s">
        <v>77</v>
      </c>
      <c r="F10" s="51" t="s">
        <v>78</v>
      </c>
      <c r="G10" s="14" t="s">
        <v>26</v>
      </c>
      <c r="H10" s="34" t="s">
        <v>79</v>
      </c>
    </row>
    <row r="11" spans="1:15">
      <c r="A11" s="77"/>
      <c r="B11" s="21"/>
      <c r="C11" s="52"/>
      <c r="D11" s="52" t="s">
        <v>32</v>
      </c>
      <c r="E11" s="3"/>
      <c r="F11" s="3"/>
      <c r="G11" s="17"/>
      <c r="H11" s="7"/>
    </row>
    <row r="12" spans="1:15">
      <c r="A12" s="78"/>
      <c r="B12" s="22"/>
      <c r="C12" s="9"/>
      <c r="D12" s="9" t="s">
        <v>32</v>
      </c>
      <c r="E12" s="10"/>
      <c r="F12" s="10"/>
      <c r="G12" s="30"/>
      <c r="H12" s="11"/>
    </row>
    <row r="13" spans="1:15">
      <c r="B13" s="1"/>
      <c r="C13" s="1"/>
    </row>
    <row r="14" spans="1:15">
      <c r="B14" s="1"/>
      <c r="C14" s="70" t="s">
        <v>17</v>
      </c>
      <c r="D14" s="71"/>
    </row>
    <row r="15" spans="1:15" ht="52.5" customHeight="1">
      <c r="A15" s="41" t="s">
        <v>33</v>
      </c>
      <c r="B15" s="31" t="s">
        <v>34</v>
      </c>
      <c r="C15" s="53" t="s">
        <v>35</v>
      </c>
      <c r="D15" s="45" t="s">
        <v>23</v>
      </c>
      <c r="E15" s="47" t="s">
        <v>36</v>
      </c>
      <c r="F15" s="46" t="s">
        <v>37</v>
      </c>
      <c r="G15" s="47" t="s">
        <v>20</v>
      </c>
      <c r="H15" s="32" t="s">
        <v>21</v>
      </c>
    </row>
    <row r="16" spans="1:15" ht="45.75">
      <c r="A16" s="42" t="s">
        <v>38</v>
      </c>
      <c r="B16" s="33" t="s">
        <v>39</v>
      </c>
      <c r="C16" s="5" t="s">
        <v>40</v>
      </c>
      <c r="D16" s="5" t="s">
        <v>40</v>
      </c>
      <c r="E16" s="19" t="s">
        <v>80</v>
      </c>
      <c r="F16" s="19"/>
      <c r="G16" s="14" t="s">
        <v>26</v>
      </c>
      <c r="H16" s="34" t="s">
        <v>81</v>
      </c>
    </row>
    <row r="17" spans="1:10" ht="76.5">
      <c r="A17" s="42" t="s">
        <v>43</v>
      </c>
      <c r="B17" s="35" t="s">
        <v>44</v>
      </c>
      <c r="C17" s="5">
        <v>44496</v>
      </c>
      <c r="D17" s="5" t="s">
        <v>40</v>
      </c>
      <c r="E17" s="19" t="s">
        <v>82</v>
      </c>
      <c r="F17" s="19" t="s">
        <v>83</v>
      </c>
      <c r="G17" s="14" t="s">
        <v>26</v>
      </c>
      <c r="H17" s="34" t="s">
        <v>84</v>
      </c>
    </row>
    <row r="18" spans="1:10" ht="45.75">
      <c r="A18" s="42" t="s">
        <v>47</v>
      </c>
      <c r="B18" s="35" t="s">
        <v>48</v>
      </c>
      <c r="C18" s="5" t="s">
        <v>40</v>
      </c>
      <c r="D18" s="5" t="s">
        <v>40</v>
      </c>
      <c r="E18" s="19" t="s">
        <v>85</v>
      </c>
      <c r="F18" s="19"/>
      <c r="G18" s="14" t="s">
        <v>26</v>
      </c>
      <c r="H18" s="34" t="s">
        <v>86</v>
      </c>
    </row>
    <row r="19" spans="1:10" ht="39" customHeight="1">
      <c r="A19" s="43" t="s">
        <v>51</v>
      </c>
      <c r="B19" s="35" t="s">
        <v>52</v>
      </c>
      <c r="C19" s="5">
        <v>44659</v>
      </c>
      <c r="D19" s="5">
        <v>45046</v>
      </c>
      <c r="E19" s="19"/>
      <c r="F19" s="19" t="s">
        <v>87</v>
      </c>
      <c r="G19" s="14" t="s">
        <v>26</v>
      </c>
      <c r="H19" s="34" t="s">
        <v>88</v>
      </c>
    </row>
    <row r="20" spans="1:10">
      <c r="A20" s="44" t="s">
        <v>56</v>
      </c>
      <c r="B20" s="35"/>
      <c r="C20" s="5"/>
      <c r="D20" s="5"/>
      <c r="E20" s="19"/>
      <c r="F20" s="19"/>
      <c r="G20" s="14"/>
      <c r="H20" s="34"/>
      <c r="I20" t="str">
        <f t="shared" ref="I7:I20" si="0">_xlfn.CONCAT(B20,H20)</f>
        <v/>
      </c>
      <c r="J20" t="s">
        <v>57</v>
      </c>
    </row>
    <row r="21" spans="1:10">
      <c r="A21" s="44" t="s">
        <v>58</v>
      </c>
      <c r="B21" s="35"/>
      <c r="C21" s="5"/>
      <c r="D21" s="5"/>
      <c r="E21" s="19"/>
      <c r="F21" s="19"/>
      <c r="G21" s="14"/>
      <c r="H21" s="34"/>
    </row>
    <row r="22" spans="1:10">
      <c r="A22" s="44" t="s">
        <v>59</v>
      </c>
      <c r="B22" s="36"/>
      <c r="C22" s="5"/>
      <c r="D22" s="5"/>
      <c r="E22" s="19"/>
      <c r="F22" s="20"/>
      <c r="G22" s="14"/>
      <c r="H22" s="34"/>
    </row>
    <row r="23" spans="1:10">
      <c r="A23" s="42" t="s">
        <v>60</v>
      </c>
      <c r="B23" s="35"/>
      <c r="C23" s="5"/>
      <c r="D23" s="5"/>
      <c r="E23" s="19"/>
      <c r="F23" s="19"/>
      <c r="G23" s="17"/>
      <c r="H23" s="34"/>
    </row>
    <row r="24" spans="1:10">
      <c r="A24" s="42" t="s">
        <v>61</v>
      </c>
      <c r="B24" s="37"/>
      <c r="C24" s="9"/>
      <c r="D24" s="9"/>
      <c r="E24" s="39"/>
      <c r="F24" s="39"/>
      <c r="G24" s="30"/>
      <c r="H24" s="40"/>
    </row>
    <row r="25" spans="1:10">
      <c r="B25" s="1"/>
      <c r="C25" s="1"/>
    </row>
  </sheetData>
  <mergeCells count="10">
    <mergeCell ref="F4:F5"/>
    <mergeCell ref="G4:G5"/>
    <mergeCell ref="H4:H5"/>
    <mergeCell ref="C14:D14"/>
    <mergeCell ref="A1:E1"/>
    <mergeCell ref="B2:C2"/>
    <mergeCell ref="A4:A12"/>
    <mergeCell ref="B4:B5"/>
    <mergeCell ref="C4:D4"/>
    <mergeCell ref="E4:E5"/>
  </mergeCells>
  <conditionalFormatting sqref="F1:G3 F13:G14">
    <cfRule type="cellIs" dxfId="348" priority="185" operator="equal">
      <formula>"ok"</formula>
    </cfRule>
  </conditionalFormatting>
  <conditionalFormatting sqref="D9">
    <cfRule type="cellIs" dxfId="347" priority="183" operator="lessThan">
      <formula>TODAY()</formula>
    </cfRule>
  </conditionalFormatting>
  <conditionalFormatting sqref="H11:H12">
    <cfRule type="cellIs" dxfId="346" priority="182" operator="equal">
      <formula>"ok"</formula>
    </cfRule>
  </conditionalFormatting>
  <conditionalFormatting sqref="G13:G15">
    <cfRule type="cellIs" dxfId="345" priority="181" operator="equal">
      <formula>"verificado por DA e CY"</formula>
    </cfRule>
  </conditionalFormatting>
  <conditionalFormatting sqref="G13:G15">
    <cfRule type="cellIs" dxfId="344" priority="180" operator="equal">
      <formula>"verificado por DA"</formula>
    </cfRule>
  </conditionalFormatting>
  <conditionalFormatting sqref="G13:G15">
    <cfRule type="cellIs" dxfId="343" priority="179" operator="equal">
      <formula>"verificado por CY"</formula>
    </cfRule>
  </conditionalFormatting>
  <conditionalFormatting sqref="D7">
    <cfRule type="cellIs" dxfId="342" priority="138" operator="lessThan">
      <formula>TODAY()</formula>
    </cfRule>
  </conditionalFormatting>
  <conditionalFormatting sqref="G6:G11">
    <cfRule type="cellIs" dxfId="341" priority="56" operator="equal">
      <formula>"ok"</formula>
    </cfRule>
  </conditionalFormatting>
  <conditionalFormatting sqref="G6:G11">
    <cfRule type="cellIs" dxfId="340" priority="55" operator="equal">
      <formula>"verificado por DA e CY"</formula>
    </cfRule>
  </conditionalFormatting>
  <conditionalFormatting sqref="G6:G11">
    <cfRule type="cellIs" dxfId="339" priority="54" operator="equal">
      <formula>"verificado por DA"</formula>
    </cfRule>
  </conditionalFormatting>
  <conditionalFormatting sqref="G6:G11">
    <cfRule type="cellIs" dxfId="338" priority="53" operator="equal">
      <formula>"verificado por CY"</formula>
    </cfRule>
  </conditionalFormatting>
  <conditionalFormatting sqref="G6:G11">
    <cfRule type="cellIs" dxfId="337" priority="52" operator="equal">
      <formula>"Verificado por SA"</formula>
    </cfRule>
  </conditionalFormatting>
  <conditionalFormatting sqref="G6:G11">
    <cfRule type="cellIs" dxfId="336" priority="51" operator="equal">
      <formula>"Verificado por DA, CY e SA"</formula>
    </cfRule>
  </conditionalFormatting>
  <conditionalFormatting sqref="G6:G11">
    <cfRule type="cellIs" dxfId="335" priority="50" operator="equal">
      <formula>"Verificado por CY e SA"</formula>
    </cfRule>
  </conditionalFormatting>
  <conditionalFormatting sqref="G6:G11">
    <cfRule type="cellIs" dxfId="334" priority="49" operator="equal">
      <formula>"Verificado por DA e SA"</formula>
    </cfRule>
  </conditionalFormatting>
  <conditionalFormatting sqref="G6:G11">
    <cfRule type="notContainsBlanks" dxfId="333" priority="48">
      <formula>LEN(TRIM(G6))&gt;0</formula>
    </cfRule>
  </conditionalFormatting>
  <conditionalFormatting sqref="G12">
    <cfRule type="cellIs" dxfId="332" priority="30" operator="equal">
      <formula>"ok"</formula>
    </cfRule>
  </conditionalFormatting>
  <conditionalFormatting sqref="G12">
    <cfRule type="cellIs" dxfId="331" priority="29" operator="equal">
      <formula>"verificado por DA e CY"</formula>
    </cfRule>
  </conditionalFormatting>
  <conditionalFormatting sqref="G12">
    <cfRule type="cellIs" dxfId="330" priority="28" operator="equal">
      <formula>"verificado por DA"</formula>
    </cfRule>
  </conditionalFormatting>
  <conditionalFormatting sqref="G12">
    <cfRule type="cellIs" dxfId="329" priority="27" operator="equal">
      <formula>"verificado por CY"</formula>
    </cfRule>
  </conditionalFormatting>
  <conditionalFormatting sqref="G12">
    <cfRule type="cellIs" dxfId="328" priority="26" operator="equal">
      <formula>"Verificado por SA"</formula>
    </cfRule>
  </conditionalFormatting>
  <conditionalFormatting sqref="G12">
    <cfRule type="cellIs" dxfId="327" priority="25" operator="equal">
      <formula>"Verificado por DA, CY e SA"</formula>
    </cfRule>
  </conditionalFormatting>
  <conditionalFormatting sqref="G12">
    <cfRule type="cellIs" dxfId="326" priority="24" operator="equal">
      <formula>"Verificado por CY e SA"</formula>
    </cfRule>
  </conditionalFormatting>
  <conditionalFormatting sqref="G12">
    <cfRule type="cellIs" dxfId="325" priority="23" operator="equal">
      <formula>"Verificado por DA e SA"</formula>
    </cfRule>
  </conditionalFormatting>
  <conditionalFormatting sqref="G12">
    <cfRule type="notContainsBlanks" dxfId="324" priority="22">
      <formula>LEN(TRIM(G12))&gt;0</formula>
    </cfRule>
  </conditionalFormatting>
  <conditionalFormatting sqref="G20:G24">
    <cfRule type="cellIs" dxfId="323" priority="21" operator="equal">
      <formula>"ok"</formula>
    </cfRule>
  </conditionalFormatting>
  <conditionalFormatting sqref="G20:G24">
    <cfRule type="cellIs" dxfId="322" priority="20" operator="equal">
      <formula>"verificado por DA e CY"</formula>
    </cfRule>
  </conditionalFormatting>
  <conditionalFormatting sqref="G20:G24">
    <cfRule type="cellIs" dxfId="321" priority="19" operator="equal">
      <formula>"verificado por DA"</formula>
    </cfRule>
  </conditionalFormatting>
  <conditionalFormatting sqref="G20:G24">
    <cfRule type="cellIs" dxfId="320" priority="18" operator="equal">
      <formula>"verificado por CY"</formula>
    </cfRule>
  </conditionalFormatting>
  <conditionalFormatting sqref="G20:G24">
    <cfRule type="cellIs" dxfId="319" priority="17" operator="equal">
      <formula>"Verificado por SA"</formula>
    </cfRule>
  </conditionalFormatting>
  <conditionalFormatting sqref="G20:G24">
    <cfRule type="cellIs" dxfId="318" priority="16" operator="equal">
      <formula>"Verificado por DA, CY e SA"</formula>
    </cfRule>
  </conditionalFormatting>
  <conditionalFormatting sqref="G20:G24">
    <cfRule type="cellIs" dxfId="317" priority="15" operator="equal">
      <formula>"Verificado por CY e SA"</formula>
    </cfRule>
  </conditionalFormatting>
  <conditionalFormatting sqref="G20:G24">
    <cfRule type="cellIs" dxfId="316" priority="14" operator="equal">
      <formula>"Verificado por DA e SA"</formula>
    </cfRule>
  </conditionalFormatting>
  <conditionalFormatting sqref="G20:G24">
    <cfRule type="notContainsBlanks" dxfId="315" priority="13">
      <formula>LEN(TRIM(G20))&gt;0</formula>
    </cfRule>
  </conditionalFormatting>
  <conditionalFormatting sqref="D10:D12">
    <cfRule type="cellIs" dxfId="314" priority="12" operator="lessThan">
      <formula>TODAY()</formula>
    </cfRule>
  </conditionalFormatting>
  <conditionalFormatting sqref="D6">
    <cfRule type="cellIs" dxfId="313" priority="11" operator="lessThan">
      <formula>TODAY()</formula>
    </cfRule>
  </conditionalFormatting>
  <conditionalFormatting sqref="G16:G19">
    <cfRule type="cellIs" dxfId="312" priority="10" operator="equal">
      <formula>"ok"</formula>
    </cfRule>
  </conditionalFormatting>
  <conditionalFormatting sqref="G16:G19">
    <cfRule type="cellIs" dxfId="311" priority="9" operator="equal">
      <formula>"verificado por DA e CY"</formula>
    </cfRule>
  </conditionalFormatting>
  <conditionalFormatting sqref="G16:G19">
    <cfRule type="cellIs" dxfId="310" priority="8" operator="equal">
      <formula>"verificado por DA"</formula>
    </cfRule>
  </conditionalFormatting>
  <conditionalFormatting sqref="G16:G19">
    <cfRule type="cellIs" dxfId="309" priority="7" operator="equal">
      <formula>"verificado por CY"</formula>
    </cfRule>
  </conditionalFormatting>
  <conditionalFormatting sqref="G16:G19">
    <cfRule type="cellIs" dxfId="308" priority="6" operator="equal">
      <formula>"Verificado por SA"</formula>
    </cfRule>
  </conditionalFormatting>
  <conditionalFormatting sqref="G16:G19">
    <cfRule type="cellIs" dxfId="307" priority="5" operator="equal">
      <formula>"Verificado por DA, CY e SA"</formula>
    </cfRule>
  </conditionalFormatting>
  <conditionalFormatting sqref="G16:G19">
    <cfRule type="cellIs" dxfId="306" priority="4" operator="equal">
      <formula>"Verificado por CY e SA"</formula>
    </cfRule>
  </conditionalFormatting>
  <conditionalFormatting sqref="G16:G19">
    <cfRule type="cellIs" dxfId="305" priority="3" operator="equal">
      <formula>"Verificado por DA e SA"</formula>
    </cfRule>
  </conditionalFormatting>
  <conditionalFormatting sqref="G16:G19">
    <cfRule type="notContainsBlanks" dxfId="304" priority="2">
      <formula>LEN(TRIM(G16))&gt;0</formula>
    </cfRule>
  </conditionalFormatting>
  <conditionalFormatting sqref="D8">
    <cfRule type="cellIs" dxfId="303" priority="1" operator="lessThan">
      <formula>TODAY()</formula>
    </cfRule>
  </conditionalFormatting>
  <hyperlinks>
    <hyperlink ref="B2" r:id="rId1" xr:uid="{7711C17E-E1D6-4A0D-A8A1-749D517D710D}"/>
    <hyperlink ref="D2" r:id="rId2" xr:uid="{61DA7413-FB86-4AED-BEF3-638452EFBF8A}"/>
    <hyperlink ref="B2:C2" r:id="rId3" display="ARTESP-EXP-2021/06759" xr:uid="{F32FB7A3-01E5-41A1-B4A4-F0C98B123EDD}"/>
    <hyperlink ref="E2" r:id="rId4" xr:uid="{23B56EED-8BFB-46FC-8E30-C5918120E50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AC1D28-FAF9-4FA4-83F4-A191DCA03672}">
          <x14:formula1>
            <xm:f>Interessados!$G$1:$G$9</xm:f>
          </x14:formula1>
          <xm:sqref>G16:G24 G6:G12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showGridLines="0" workbookViewId="0">
      <selection activeCell="B2" sqref="B2:C2"/>
    </sheetView>
  </sheetViews>
  <sheetFormatPr defaultRowHeight="15"/>
  <cols>
    <col min="1" max="1" width="21" customWidth="1"/>
    <col min="2" max="2" width="40.42578125" customWidth="1"/>
    <col min="3" max="3" width="25.28515625" customWidth="1"/>
    <col min="4" max="4" width="33.7109375" customWidth="1"/>
    <col min="5" max="5" width="35" bestFit="1" customWidth="1"/>
    <col min="6" max="6" width="35.28515625" customWidth="1"/>
    <col min="7" max="7" width="22.140625" customWidth="1"/>
    <col min="8" max="8" width="30.85546875" customWidth="1"/>
    <col min="9" max="9" width="26.7109375" customWidth="1"/>
    <col min="15" max="15" width="10.85546875" bestFit="1" customWidth="1"/>
  </cols>
  <sheetData>
    <row r="1" spans="1:15" ht="30" customHeight="1">
      <c r="A1" s="82" t="s">
        <v>12</v>
      </c>
      <c r="B1" s="83"/>
      <c r="C1" s="83"/>
      <c r="D1" s="83"/>
      <c r="E1" s="84"/>
    </row>
    <row r="2" spans="1:15" ht="31.5" customHeight="1">
      <c r="A2" s="13" t="str">
        <f>HYPERLINK("#Interessados!A1","VOLTAR PARA INÍCIO")</f>
        <v>VOLTAR PARA INÍCIO</v>
      </c>
      <c r="B2" s="85" t="s">
        <v>3</v>
      </c>
      <c r="C2" s="85"/>
      <c r="D2" s="15" t="s">
        <v>13</v>
      </c>
      <c r="E2" s="18" t="s">
        <v>14</v>
      </c>
    </row>
    <row r="3" spans="1:15">
      <c r="B3" s="1"/>
      <c r="C3" s="1"/>
    </row>
    <row r="4" spans="1:15" ht="30" customHeight="1">
      <c r="A4" s="76" t="s">
        <v>15</v>
      </c>
      <c r="B4" s="79" t="s">
        <v>16</v>
      </c>
      <c r="C4" s="81" t="s">
        <v>17</v>
      </c>
      <c r="D4" s="81"/>
      <c r="E4" s="64" t="s">
        <v>18</v>
      </c>
      <c r="F4" s="64" t="s">
        <v>19</v>
      </c>
      <c r="G4" s="66" t="s">
        <v>20</v>
      </c>
      <c r="H4" s="68" t="s">
        <v>89</v>
      </c>
      <c r="O4" s="1"/>
    </row>
    <row r="5" spans="1:15">
      <c r="A5" s="77"/>
      <c r="B5" s="80"/>
      <c r="C5" s="6" t="s">
        <v>22</v>
      </c>
      <c r="D5" s="6" t="s">
        <v>23</v>
      </c>
      <c r="E5" s="65"/>
      <c r="F5" s="65"/>
      <c r="G5" s="67"/>
      <c r="H5" s="69"/>
    </row>
    <row r="6" spans="1:15" ht="45" customHeight="1">
      <c r="A6" s="77"/>
      <c r="B6" s="24" t="s">
        <v>90</v>
      </c>
      <c r="C6" s="5">
        <v>43101</v>
      </c>
      <c r="D6" s="5">
        <v>44197</v>
      </c>
      <c r="E6" s="25" t="s">
        <v>91</v>
      </c>
      <c r="F6" s="26" t="s">
        <v>92</v>
      </c>
      <c r="G6" s="14" t="s">
        <v>2</v>
      </c>
      <c r="H6" s="23" t="s">
        <v>93</v>
      </c>
      <c r="I6" s="60"/>
    </row>
    <row r="7" spans="1:15" ht="91.5">
      <c r="A7" s="77"/>
      <c r="B7" s="24" t="s">
        <v>94</v>
      </c>
      <c r="C7" s="5">
        <v>44348</v>
      </c>
      <c r="D7" s="5">
        <v>45078</v>
      </c>
      <c r="E7" s="28" t="s">
        <v>95</v>
      </c>
      <c r="F7" s="3"/>
      <c r="G7" s="14" t="s">
        <v>2</v>
      </c>
      <c r="H7" s="23" t="s">
        <v>96</v>
      </c>
      <c r="I7" s="60"/>
    </row>
    <row r="8" spans="1:15">
      <c r="A8" s="77"/>
      <c r="B8" s="21"/>
      <c r="C8" s="4"/>
      <c r="D8" s="5" t="s">
        <v>32</v>
      </c>
      <c r="E8" s="3"/>
      <c r="F8" s="3"/>
      <c r="G8" s="14"/>
      <c r="H8" s="7"/>
    </row>
    <row r="9" spans="1:15">
      <c r="A9" s="77"/>
      <c r="B9" s="21"/>
      <c r="C9" s="4"/>
      <c r="D9" s="5" t="s">
        <v>32</v>
      </c>
      <c r="E9" s="3"/>
      <c r="F9" s="3"/>
      <c r="G9" s="14"/>
      <c r="H9" s="7"/>
    </row>
    <row r="10" spans="1:15">
      <c r="A10" s="77"/>
      <c r="B10" s="21"/>
      <c r="C10" s="4"/>
      <c r="D10" s="5" t="s">
        <v>32</v>
      </c>
      <c r="E10" s="3"/>
      <c r="F10" s="3"/>
      <c r="G10" s="14"/>
      <c r="H10" s="7"/>
    </row>
    <row r="11" spans="1:15">
      <c r="A11" s="77"/>
      <c r="B11" s="21"/>
      <c r="C11" s="4"/>
      <c r="D11" s="5" t="s">
        <v>32</v>
      </c>
      <c r="E11" s="3"/>
      <c r="F11" s="3"/>
      <c r="G11" s="14"/>
      <c r="H11" s="7"/>
    </row>
    <row r="12" spans="1:15">
      <c r="A12" s="78"/>
      <c r="B12" s="22"/>
      <c r="C12" s="8"/>
      <c r="D12" s="9" t="s">
        <v>32</v>
      </c>
      <c r="E12" s="10"/>
      <c r="F12" s="10"/>
      <c r="G12" s="30"/>
      <c r="H12" s="11"/>
    </row>
    <row r="13" spans="1:15">
      <c r="B13" s="1"/>
      <c r="C13" s="1"/>
    </row>
    <row r="14" spans="1:15">
      <c r="B14" s="1"/>
      <c r="C14" s="70" t="s">
        <v>17</v>
      </c>
      <c r="D14" s="71"/>
    </row>
    <row r="15" spans="1:15" ht="52.5" customHeight="1">
      <c r="A15" s="41" t="s">
        <v>33</v>
      </c>
      <c r="B15" s="31" t="s">
        <v>34</v>
      </c>
      <c r="C15" s="45" t="s">
        <v>35</v>
      </c>
      <c r="D15" s="45" t="s">
        <v>23</v>
      </c>
      <c r="E15" s="47" t="s">
        <v>36</v>
      </c>
      <c r="F15" s="46" t="s">
        <v>37</v>
      </c>
      <c r="G15" s="47" t="s">
        <v>20</v>
      </c>
      <c r="H15" s="32" t="s">
        <v>21</v>
      </c>
      <c r="I15" s="2"/>
    </row>
    <row r="16" spans="1:15" ht="45.75">
      <c r="A16" s="42" t="s">
        <v>38</v>
      </c>
      <c r="B16" s="33" t="s">
        <v>39</v>
      </c>
      <c r="C16" s="27" t="s">
        <v>40</v>
      </c>
      <c r="D16" s="27" t="s">
        <v>40</v>
      </c>
      <c r="E16" s="19" t="s">
        <v>97</v>
      </c>
      <c r="F16" s="19"/>
      <c r="G16" s="14" t="s">
        <v>2</v>
      </c>
      <c r="H16" s="34" t="s">
        <v>98</v>
      </c>
    </row>
    <row r="17" spans="1:8" ht="60.75">
      <c r="A17" s="42" t="s">
        <v>43</v>
      </c>
      <c r="B17" s="35" t="s">
        <v>99</v>
      </c>
      <c r="C17" s="27">
        <v>42298</v>
      </c>
      <c r="D17" s="27" t="s">
        <v>40</v>
      </c>
      <c r="E17" s="19" t="s">
        <v>100</v>
      </c>
      <c r="F17" s="19"/>
      <c r="G17" s="14" t="s">
        <v>2</v>
      </c>
      <c r="H17" s="34" t="s">
        <v>101</v>
      </c>
    </row>
    <row r="18" spans="1:8" ht="30.75">
      <c r="A18" s="42" t="s">
        <v>47</v>
      </c>
      <c r="B18" s="35" t="s">
        <v>102</v>
      </c>
      <c r="C18" s="27" t="s">
        <v>40</v>
      </c>
      <c r="D18" s="27" t="s">
        <v>40</v>
      </c>
      <c r="E18" s="19" t="s">
        <v>91</v>
      </c>
      <c r="F18" s="19"/>
      <c r="G18" s="14" t="s">
        <v>2</v>
      </c>
      <c r="H18" s="34" t="s">
        <v>103</v>
      </c>
    </row>
    <row r="19" spans="1:8" ht="39" customHeight="1">
      <c r="A19" s="43" t="s">
        <v>51</v>
      </c>
      <c r="B19" s="35" t="s">
        <v>52</v>
      </c>
      <c r="C19" s="27">
        <v>44201</v>
      </c>
      <c r="D19" s="27">
        <v>44592</v>
      </c>
      <c r="E19" s="19"/>
      <c r="F19" s="19" t="s">
        <v>104</v>
      </c>
      <c r="G19" s="14" t="s">
        <v>2</v>
      </c>
      <c r="H19" s="34" t="s">
        <v>105</v>
      </c>
    </row>
    <row r="20" spans="1:8" ht="167.25">
      <c r="A20" s="44" t="s">
        <v>56</v>
      </c>
      <c r="B20" s="35" t="s">
        <v>106</v>
      </c>
      <c r="C20" s="27"/>
      <c r="D20" s="27"/>
      <c r="E20" s="19"/>
      <c r="F20" s="19" t="s">
        <v>107</v>
      </c>
      <c r="G20" s="14" t="s">
        <v>2</v>
      </c>
      <c r="H20" s="34" t="s">
        <v>108</v>
      </c>
    </row>
    <row r="21" spans="1:8" ht="76.5">
      <c r="A21" s="44" t="s">
        <v>58</v>
      </c>
      <c r="B21" s="35" t="s">
        <v>109</v>
      </c>
      <c r="C21" s="27">
        <v>44018</v>
      </c>
      <c r="D21" s="27">
        <v>45844</v>
      </c>
      <c r="E21" s="19"/>
      <c r="F21" s="19" t="s">
        <v>110</v>
      </c>
      <c r="G21" s="14" t="s">
        <v>2</v>
      </c>
      <c r="H21" s="34" t="s">
        <v>111</v>
      </c>
    </row>
    <row r="22" spans="1:8" ht="91.5">
      <c r="A22" s="44" t="s">
        <v>59</v>
      </c>
      <c r="B22" s="36" t="s">
        <v>112</v>
      </c>
      <c r="C22" s="27"/>
      <c r="D22" s="27"/>
      <c r="E22" s="19"/>
      <c r="F22" s="20" t="s">
        <v>113</v>
      </c>
      <c r="G22" s="14" t="s">
        <v>2</v>
      </c>
      <c r="H22" s="34" t="s">
        <v>114</v>
      </c>
    </row>
    <row r="23" spans="1:8" ht="45.75">
      <c r="A23" s="42" t="s">
        <v>60</v>
      </c>
      <c r="B23" s="35" t="s">
        <v>115</v>
      </c>
      <c r="C23" s="27">
        <v>43804</v>
      </c>
      <c r="D23" s="27"/>
      <c r="E23" s="19" t="s">
        <v>116</v>
      </c>
      <c r="F23" s="19"/>
      <c r="G23" s="14" t="s">
        <v>2</v>
      </c>
      <c r="H23" s="34" t="s">
        <v>117</v>
      </c>
    </row>
    <row r="24" spans="1:8" ht="45.75">
      <c r="A24" s="42" t="s">
        <v>61</v>
      </c>
      <c r="B24" s="37" t="s">
        <v>118</v>
      </c>
      <c r="C24" s="38">
        <v>43831</v>
      </c>
      <c r="D24" s="38"/>
      <c r="E24" s="39" t="s">
        <v>119</v>
      </c>
      <c r="F24" s="39" t="s">
        <v>120</v>
      </c>
      <c r="G24" s="30" t="s">
        <v>2</v>
      </c>
      <c r="H24" s="40" t="s">
        <v>121</v>
      </c>
    </row>
    <row r="25" spans="1:8">
      <c r="B25" s="1"/>
      <c r="C25" s="1"/>
    </row>
  </sheetData>
  <mergeCells count="10">
    <mergeCell ref="C14:D14"/>
    <mergeCell ref="H4:H5"/>
    <mergeCell ref="B2:C2"/>
    <mergeCell ref="A1:E1"/>
    <mergeCell ref="C4:D4"/>
    <mergeCell ref="B4:B5"/>
    <mergeCell ref="E4:E5"/>
    <mergeCell ref="F4:F5"/>
    <mergeCell ref="G4:G5"/>
    <mergeCell ref="A4:A12"/>
  </mergeCells>
  <conditionalFormatting sqref="F1:G3 F13:G14">
    <cfRule type="cellIs" dxfId="302" priority="153" operator="equal">
      <formula>"ok"</formula>
    </cfRule>
  </conditionalFormatting>
  <conditionalFormatting sqref="D6">
    <cfRule type="cellIs" dxfId="301" priority="150" operator="lessThan">
      <formula>TODAY()</formula>
    </cfRule>
  </conditionalFormatting>
  <conditionalFormatting sqref="D8:D12">
    <cfRule type="cellIs" dxfId="300" priority="149" operator="lessThan">
      <formula>TODAY()</formula>
    </cfRule>
  </conditionalFormatting>
  <conditionalFormatting sqref="H6:H12">
    <cfRule type="cellIs" dxfId="299" priority="148" operator="equal">
      <formula>"ok"</formula>
    </cfRule>
  </conditionalFormatting>
  <conditionalFormatting sqref="G13:G15">
    <cfRule type="cellIs" dxfId="298" priority="143" operator="equal">
      <formula>"verificado por DA e CY"</formula>
    </cfRule>
  </conditionalFormatting>
  <conditionalFormatting sqref="G13:G15">
    <cfRule type="cellIs" dxfId="297" priority="142" operator="equal">
      <formula>"verificado por DA"</formula>
    </cfRule>
  </conditionalFormatting>
  <conditionalFormatting sqref="G13:G15">
    <cfRule type="cellIs" dxfId="296" priority="141" operator="equal">
      <formula>"verificado por CY"</formula>
    </cfRule>
  </conditionalFormatting>
  <conditionalFormatting sqref="G8:G12">
    <cfRule type="cellIs" dxfId="295" priority="84" operator="equal">
      <formula>"ok"</formula>
    </cfRule>
  </conditionalFormatting>
  <conditionalFormatting sqref="G8:G12">
    <cfRule type="cellIs" dxfId="294" priority="83" operator="equal">
      <formula>"verificado por DA e CY"</formula>
    </cfRule>
  </conditionalFormatting>
  <conditionalFormatting sqref="G8:G12">
    <cfRule type="cellIs" dxfId="293" priority="82" operator="equal">
      <formula>"verificado por DA"</formula>
    </cfRule>
  </conditionalFormatting>
  <conditionalFormatting sqref="G8:G12">
    <cfRule type="cellIs" dxfId="292" priority="81" operator="equal">
      <formula>"verificado por CY"</formula>
    </cfRule>
  </conditionalFormatting>
  <conditionalFormatting sqref="G8:G12">
    <cfRule type="cellIs" dxfId="291" priority="80" operator="equal">
      <formula>"Verificado por SA"</formula>
    </cfRule>
  </conditionalFormatting>
  <conditionalFormatting sqref="G8:G12">
    <cfRule type="cellIs" dxfId="290" priority="79" operator="equal">
      <formula>"Verificado por DA, CY e SA"</formula>
    </cfRule>
  </conditionalFormatting>
  <conditionalFormatting sqref="G8:G12">
    <cfRule type="cellIs" dxfId="289" priority="78" operator="equal">
      <formula>"Verificado por CY e SA"</formula>
    </cfRule>
  </conditionalFormatting>
  <conditionalFormatting sqref="G8:G12">
    <cfRule type="cellIs" dxfId="288" priority="77" operator="equal">
      <formula>"Verificado por DA e SA"</formula>
    </cfRule>
  </conditionalFormatting>
  <conditionalFormatting sqref="D7">
    <cfRule type="cellIs" dxfId="287" priority="36" operator="lessThan">
      <formula>TODAY()</formula>
    </cfRule>
  </conditionalFormatting>
  <conditionalFormatting sqref="G7">
    <cfRule type="cellIs" dxfId="286" priority="35" operator="equal">
      <formula>"ok"</formula>
    </cfRule>
  </conditionalFormatting>
  <conditionalFormatting sqref="G7">
    <cfRule type="cellIs" dxfId="285" priority="34" operator="equal">
      <formula>"verificado por DA e CY"</formula>
    </cfRule>
  </conditionalFormatting>
  <conditionalFormatting sqref="G7">
    <cfRule type="cellIs" dxfId="284" priority="33" operator="equal">
      <formula>"verificado por DA"</formula>
    </cfRule>
  </conditionalFormatting>
  <conditionalFormatting sqref="G7">
    <cfRule type="cellIs" dxfId="283" priority="32" operator="equal">
      <formula>"verificado por CY"</formula>
    </cfRule>
  </conditionalFormatting>
  <conditionalFormatting sqref="G7">
    <cfRule type="cellIs" dxfId="282" priority="31" operator="equal">
      <formula>"Verificado por SA"</formula>
    </cfRule>
  </conditionalFormatting>
  <conditionalFormatting sqref="G7">
    <cfRule type="cellIs" dxfId="281" priority="30" operator="equal">
      <formula>"Verificado por DA, CY e SA"</formula>
    </cfRule>
  </conditionalFormatting>
  <conditionalFormatting sqref="G7">
    <cfRule type="cellIs" dxfId="280" priority="29" operator="equal">
      <formula>"Verificado por CY e SA"</formula>
    </cfRule>
  </conditionalFormatting>
  <conditionalFormatting sqref="G7">
    <cfRule type="cellIs" dxfId="279" priority="28" operator="equal">
      <formula>"Verificado por DA e SA"</formula>
    </cfRule>
  </conditionalFormatting>
  <conditionalFormatting sqref="G6:G12">
    <cfRule type="cellIs" dxfId="278" priority="11" operator="equal">
      <formula>"Verificado"</formula>
    </cfRule>
  </conditionalFormatting>
  <conditionalFormatting sqref="G16:G23">
    <cfRule type="cellIs" dxfId="277" priority="10" operator="equal">
      <formula>"Verificado"</formula>
    </cfRule>
  </conditionalFormatting>
  <conditionalFormatting sqref="G24">
    <cfRule type="cellIs" dxfId="276" priority="9" operator="equal">
      <formula>"ok"</formula>
    </cfRule>
  </conditionalFormatting>
  <conditionalFormatting sqref="G24">
    <cfRule type="cellIs" dxfId="275" priority="8" operator="equal">
      <formula>"verificado por DA e CY"</formula>
    </cfRule>
  </conditionalFormatting>
  <conditionalFormatting sqref="G24">
    <cfRule type="cellIs" dxfId="274" priority="7" operator="equal">
      <formula>"verificado por DA"</formula>
    </cfRule>
  </conditionalFormatting>
  <conditionalFormatting sqref="G24">
    <cfRule type="cellIs" dxfId="273" priority="6" operator="equal">
      <formula>"verificado por CY"</formula>
    </cfRule>
  </conditionalFormatting>
  <conditionalFormatting sqref="G24">
    <cfRule type="cellIs" dxfId="272" priority="5" operator="equal">
      <formula>"Verificado por SA"</formula>
    </cfRule>
  </conditionalFormatting>
  <conditionalFormatting sqref="G24">
    <cfRule type="cellIs" dxfId="271" priority="4" operator="equal">
      <formula>"Verificado por DA, CY e SA"</formula>
    </cfRule>
  </conditionalFormatting>
  <conditionalFormatting sqref="G24">
    <cfRule type="cellIs" dxfId="270" priority="3" operator="equal">
      <formula>"Verificado por CY e SA"</formula>
    </cfRule>
  </conditionalFormatting>
  <conditionalFormatting sqref="G24">
    <cfRule type="cellIs" dxfId="269" priority="2" operator="equal">
      <formula>"Verificado por DA e SA"</formula>
    </cfRule>
  </conditionalFormatting>
  <conditionalFormatting sqref="G24">
    <cfRule type="cellIs" dxfId="268" priority="1" operator="equal">
      <formula>"Verificado"</formula>
    </cfRule>
  </conditionalFormatting>
  <hyperlinks>
    <hyperlink ref="B2" r:id="rId1" xr:uid="{584A71C0-063D-49C6-A177-95E040B07662}"/>
    <hyperlink ref="D2" r:id="rId2" xr:uid="{68F55D83-0CE6-4E7C-8241-10BB48B1B6E9}"/>
    <hyperlink ref="B2:C2" r:id="rId3" display="DOCUMENTOS DO INTERESSADO" xr:uid="{67318441-890D-4C23-93CF-F212C9360E2D}"/>
    <hyperlink ref="E2" r:id="rId4" xr:uid="{1855B505-CC68-44CE-AB8E-2C954C5B035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0D37093-1D52-4E66-B0D6-7D7DF2158753}">
          <x14:formula1>
            <xm:f>Interessados!$G$1:$G$6</xm:f>
          </x14:formula1>
          <xm:sqref>G16:G24 G6:G12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7F816-52D0-46FA-B5C6-A1CA1658D410}">
  <dimension ref="A1:O25"/>
  <sheetViews>
    <sheetView showGridLines="0" workbookViewId="0">
      <selection activeCell="E16" sqref="E16"/>
    </sheetView>
  </sheetViews>
  <sheetFormatPr defaultRowHeight="15"/>
  <cols>
    <col min="1" max="1" width="21" customWidth="1"/>
    <col min="2" max="2" width="40.42578125" customWidth="1"/>
    <col min="3" max="4" width="18" customWidth="1"/>
    <col min="5" max="5" width="60.5703125" customWidth="1"/>
    <col min="6" max="6" width="51.7109375" customWidth="1"/>
    <col min="7" max="7" width="40.42578125" customWidth="1"/>
    <col min="8" max="8" width="37" customWidth="1"/>
    <col min="9" max="9" width="26.7109375" customWidth="1"/>
    <col min="15" max="15" width="10.85546875" bestFit="1" customWidth="1"/>
  </cols>
  <sheetData>
    <row r="1" spans="1:15" ht="30" customHeight="1">
      <c r="A1" s="82" t="s">
        <v>12</v>
      </c>
      <c r="B1" s="73"/>
      <c r="C1" s="73"/>
      <c r="D1" s="83"/>
      <c r="E1" s="84"/>
    </row>
    <row r="2" spans="1:15" ht="31.5" customHeight="1">
      <c r="A2" s="13" t="str">
        <f>HYPERLINK("#Interessados!A1","VOLTAR PARA INÍCIO")</f>
        <v>VOLTAR PARA INÍCIO</v>
      </c>
      <c r="B2" s="86" t="s">
        <v>4</v>
      </c>
      <c r="C2" s="87"/>
      <c r="D2" s="15" t="s">
        <v>13</v>
      </c>
      <c r="E2" s="18" t="s">
        <v>14</v>
      </c>
    </row>
    <row r="3" spans="1:15">
      <c r="B3" s="1"/>
      <c r="C3" s="1"/>
    </row>
    <row r="4" spans="1:15" ht="30" customHeight="1">
      <c r="A4" s="76" t="s">
        <v>15</v>
      </c>
      <c r="B4" s="79" t="s">
        <v>16</v>
      </c>
      <c r="C4" s="81" t="s">
        <v>17</v>
      </c>
      <c r="D4" s="81"/>
      <c r="E4" s="64" t="s">
        <v>18</v>
      </c>
      <c r="F4" s="64" t="s">
        <v>19</v>
      </c>
      <c r="G4" s="66" t="s">
        <v>20</v>
      </c>
      <c r="H4" s="68" t="s">
        <v>21</v>
      </c>
      <c r="O4" s="1"/>
    </row>
    <row r="5" spans="1:15">
      <c r="A5" s="77"/>
      <c r="B5" s="80"/>
      <c r="C5" s="6" t="s">
        <v>22</v>
      </c>
      <c r="D5" s="6" t="s">
        <v>23</v>
      </c>
      <c r="E5" s="65"/>
      <c r="F5" s="65"/>
      <c r="G5" s="67"/>
      <c r="H5" s="69"/>
    </row>
    <row r="6" spans="1:15" ht="106.5">
      <c r="A6" s="77"/>
      <c r="B6" s="24" t="s">
        <v>122</v>
      </c>
      <c r="C6" s="5">
        <v>44774</v>
      </c>
      <c r="D6" s="5">
        <v>45293</v>
      </c>
      <c r="E6" s="26" t="s">
        <v>123</v>
      </c>
      <c r="F6" s="19" t="s">
        <v>40</v>
      </c>
      <c r="G6" s="14" t="s">
        <v>2</v>
      </c>
      <c r="H6" s="23" t="s">
        <v>124</v>
      </c>
    </row>
    <row r="7" spans="1:15" ht="121.5">
      <c r="A7" s="77"/>
      <c r="B7" s="54" t="s">
        <v>125</v>
      </c>
      <c r="C7" s="5">
        <v>44236</v>
      </c>
      <c r="D7" s="5">
        <v>44592</v>
      </c>
      <c r="E7" s="26" t="s">
        <v>126</v>
      </c>
      <c r="F7" s="29" t="s">
        <v>127</v>
      </c>
      <c r="G7" s="14" t="s">
        <v>2</v>
      </c>
      <c r="H7" s="23"/>
    </row>
    <row r="8" spans="1:15" ht="121.5">
      <c r="A8" s="77"/>
      <c r="B8" s="54" t="s">
        <v>128</v>
      </c>
      <c r="C8" s="5">
        <v>44851</v>
      </c>
      <c r="D8" s="5">
        <v>45077</v>
      </c>
      <c r="E8" s="26" t="s">
        <v>129</v>
      </c>
      <c r="F8" s="29" t="s">
        <v>130</v>
      </c>
      <c r="G8" s="14" t="s">
        <v>2</v>
      </c>
      <c r="H8" s="23" t="s">
        <v>131</v>
      </c>
    </row>
    <row r="9" spans="1:15" ht="88.5" customHeight="1">
      <c r="A9" s="77"/>
      <c r="B9" s="54" t="s">
        <v>132</v>
      </c>
      <c r="C9" s="5">
        <v>45040</v>
      </c>
      <c r="D9" s="5">
        <v>45443</v>
      </c>
      <c r="E9" s="26" t="s">
        <v>133</v>
      </c>
      <c r="F9" s="29" t="s">
        <v>130</v>
      </c>
      <c r="G9" s="14" t="s">
        <v>2</v>
      </c>
      <c r="H9" s="23" t="s">
        <v>134</v>
      </c>
    </row>
    <row r="10" spans="1:15">
      <c r="A10" s="77"/>
      <c r="B10" s="21"/>
      <c r="C10" s="4"/>
      <c r="D10" s="5" t="s">
        <v>32</v>
      </c>
      <c r="E10" s="3"/>
      <c r="F10" s="3"/>
      <c r="G10" s="14"/>
      <c r="H10" s="7"/>
    </row>
    <row r="11" spans="1:15">
      <c r="A11" s="77"/>
      <c r="B11" s="21"/>
      <c r="C11" s="4"/>
      <c r="D11" s="5" t="s">
        <v>32</v>
      </c>
      <c r="E11" s="3"/>
      <c r="F11" s="3"/>
      <c r="G11" s="14"/>
      <c r="H11" s="7"/>
    </row>
    <row r="12" spans="1:15">
      <c r="A12" s="78"/>
      <c r="B12" s="22"/>
      <c r="C12" s="8"/>
      <c r="D12" s="9" t="s">
        <v>32</v>
      </c>
      <c r="E12" s="10"/>
      <c r="F12" s="10"/>
      <c r="G12" s="30"/>
      <c r="H12" s="11"/>
    </row>
    <row r="13" spans="1:15">
      <c r="B13" s="1"/>
      <c r="C13" s="1"/>
    </row>
    <row r="14" spans="1:15">
      <c r="B14" s="1"/>
      <c r="C14" s="70" t="s">
        <v>17</v>
      </c>
      <c r="D14" s="71"/>
    </row>
    <row r="15" spans="1:15" ht="52.5" customHeight="1">
      <c r="A15" s="41" t="s">
        <v>33</v>
      </c>
      <c r="B15" s="31" t="s">
        <v>34</v>
      </c>
      <c r="C15" s="45" t="s">
        <v>35</v>
      </c>
      <c r="D15" s="45" t="s">
        <v>23</v>
      </c>
      <c r="E15" s="47" t="s">
        <v>36</v>
      </c>
      <c r="F15" s="46" t="s">
        <v>37</v>
      </c>
      <c r="G15" s="47" t="s">
        <v>20</v>
      </c>
      <c r="H15" s="32" t="s">
        <v>21</v>
      </c>
      <c r="I15" s="2"/>
    </row>
    <row r="16" spans="1:15" ht="133.5" customHeight="1">
      <c r="A16" s="42" t="s">
        <v>38</v>
      </c>
      <c r="B16" s="33" t="s">
        <v>39</v>
      </c>
      <c r="C16" s="5" t="s">
        <v>40</v>
      </c>
      <c r="D16" s="5" t="s">
        <v>40</v>
      </c>
      <c r="E16" s="19" t="s">
        <v>135</v>
      </c>
      <c r="F16" s="19" t="s">
        <v>136</v>
      </c>
      <c r="G16" s="14" t="s">
        <v>2</v>
      </c>
      <c r="H16" s="34" t="s">
        <v>137</v>
      </c>
    </row>
    <row r="17" spans="1:8" ht="106.5">
      <c r="A17" s="42" t="s">
        <v>43</v>
      </c>
      <c r="B17" s="35" t="s">
        <v>99</v>
      </c>
      <c r="C17" s="5">
        <v>43615</v>
      </c>
      <c r="D17" s="5" t="s">
        <v>40</v>
      </c>
      <c r="E17" s="19"/>
      <c r="F17" s="48" t="s">
        <v>138</v>
      </c>
      <c r="G17" s="14" t="s">
        <v>2</v>
      </c>
      <c r="H17" s="34" t="s">
        <v>139</v>
      </c>
    </row>
    <row r="18" spans="1:8" ht="30.75">
      <c r="A18" s="42" t="s">
        <v>47</v>
      </c>
      <c r="B18" s="35" t="s">
        <v>102</v>
      </c>
      <c r="C18" s="5" t="s">
        <v>40</v>
      </c>
      <c r="D18" s="5" t="s">
        <v>40</v>
      </c>
      <c r="E18" s="19" t="s">
        <v>140</v>
      </c>
      <c r="F18" s="19"/>
      <c r="G18" s="14" t="s">
        <v>2</v>
      </c>
      <c r="H18" s="34" t="s">
        <v>141</v>
      </c>
    </row>
    <row r="19" spans="1:8" ht="48" customHeight="1">
      <c r="A19" s="43" t="s">
        <v>51</v>
      </c>
      <c r="B19" s="35" t="s">
        <v>52</v>
      </c>
      <c r="C19" s="5">
        <v>44882</v>
      </c>
      <c r="D19" s="5">
        <v>45260</v>
      </c>
      <c r="E19" s="19" t="s">
        <v>142</v>
      </c>
      <c r="F19" s="19" t="s">
        <v>143</v>
      </c>
      <c r="G19" s="14" t="s">
        <v>2</v>
      </c>
      <c r="H19" s="34" t="s">
        <v>144</v>
      </c>
    </row>
    <row r="20" spans="1:8" ht="180" customHeight="1">
      <c r="A20" s="44" t="s">
        <v>56</v>
      </c>
      <c r="B20" s="35" t="s">
        <v>106</v>
      </c>
      <c r="C20" s="5">
        <v>42480</v>
      </c>
      <c r="D20" s="5" t="s">
        <v>40</v>
      </c>
      <c r="E20" s="48" t="s">
        <v>145</v>
      </c>
      <c r="F20" s="19" t="s">
        <v>146</v>
      </c>
      <c r="G20" s="14" t="s">
        <v>2</v>
      </c>
      <c r="H20" s="34" t="s">
        <v>147</v>
      </c>
    </row>
    <row r="21" spans="1:8" ht="76.5">
      <c r="A21" s="44" t="s">
        <v>58</v>
      </c>
      <c r="B21" s="35" t="s">
        <v>109</v>
      </c>
      <c r="C21" s="5">
        <v>41634</v>
      </c>
      <c r="D21" s="5">
        <v>45286</v>
      </c>
      <c r="E21" s="19" t="s">
        <v>148</v>
      </c>
      <c r="F21" s="19" t="s">
        <v>149</v>
      </c>
      <c r="G21" s="14" t="s">
        <v>2</v>
      </c>
      <c r="H21" s="34" t="s">
        <v>150</v>
      </c>
    </row>
    <row r="22" spans="1:8" ht="124.5" customHeight="1">
      <c r="A22" s="44" t="s">
        <v>59</v>
      </c>
      <c r="B22" s="36" t="s">
        <v>112</v>
      </c>
      <c r="C22" s="5" t="s">
        <v>40</v>
      </c>
      <c r="D22" s="5" t="s">
        <v>40</v>
      </c>
      <c r="E22" s="59" t="s">
        <v>151</v>
      </c>
      <c r="F22" s="20" t="s">
        <v>152</v>
      </c>
      <c r="G22" s="14" t="s">
        <v>2</v>
      </c>
      <c r="H22" s="34" t="s">
        <v>153</v>
      </c>
    </row>
    <row r="23" spans="1:8">
      <c r="A23" s="42"/>
      <c r="B23" s="35"/>
      <c r="C23" s="5"/>
      <c r="D23" s="5" t="s">
        <v>32</v>
      </c>
      <c r="E23" s="19"/>
      <c r="F23" s="19"/>
      <c r="G23" s="14"/>
      <c r="H23" s="34"/>
    </row>
    <row r="24" spans="1:8">
      <c r="A24" s="42"/>
      <c r="B24" s="37"/>
      <c r="C24" s="9"/>
      <c r="D24" s="9" t="s">
        <v>32</v>
      </c>
      <c r="E24" s="39"/>
      <c r="F24" s="39"/>
      <c r="G24" s="30"/>
      <c r="H24" s="40"/>
    </row>
    <row r="25" spans="1:8">
      <c r="B25" s="1"/>
      <c r="C25" s="1"/>
    </row>
  </sheetData>
  <mergeCells count="10">
    <mergeCell ref="F4:F5"/>
    <mergeCell ref="G4:G5"/>
    <mergeCell ref="H4:H5"/>
    <mergeCell ref="C14:D14"/>
    <mergeCell ref="A1:E1"/>
    <mergeCell ref="B2:C2"/>
    <mergeCell ref="A4:A12"/>
    <mergeCell ref="B4:B5"/>
    <mergeCell ref="C4:D4"/>
    <mergeCell ref="E4:E5"/>
  </mergeCells>
  <conditionalFormatting sqref="F1:G3 F13:G14">
    <cfRule type="cellIs" dxfId="267" priority="77" operator="equal">
      <formula>"ok"</formula>
    </cfRule>
  </conditionalFormatting>
  <conditionalFormatting sqref="G13:G15">
    <cfRule type="cellIs" dxfId="266" priority="73" operator="equal">
      <formula>"verificado por DA e CY"</formula>
    </cfRule>
  </conditionalFormatting>
  <conditionalFormatting sqref="G13:G15">
    <cfRule type="cellIs" dxfId="265" priority="72" operator="equal">
      <formula>"verificado por DA"</formula>
    </cfRule>
  </conditionalFormatting>
  <conditionalFormatting sqref="G13:G15">
    <cfRule type="cellIs" dxfId="264" priority="71" operator="equal">
      <formula>"verificado por CY"</formula>
    </cfRule>
  </conditionalFormatting>
  <conditionalFormatting sqref="D16:D24 D6:D12">
    <cfRule type="cellIs" dxfId="263" priority="2" operator="lessThanOrEqual">
      <formula>TODAY()</formula>
    </cfRule>
  </conditionalFormatting>
  <conditionalFormatting sqref="G16:G24 G6:G12">
    <cfRule type="cellIs" dxfId="262" priority="1" operator="equal">
      <formula>"Verificado"</formula>
    </cfRule>
  </conditionalFormatting>
  <hyperlinks>
    <hyperlink ref="D2" r:id="rId1" xr:uid="{740CF93D-F6A8-4252-A225-7502435B0089}"/>
    <hyperlink ref="E2" r:id="rId2" xr:uid="{9E2DDAAF-533D-409B-8E12-E51BD5CE7322}"/>
    <hyperlink ref="B2:C2" r:id="rId3" display="ARTESP-EXP-2021/12921" xr:uid="{C783D5A6-777E-4473-8A39-402853DE95A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9BC6861-1506-46E5-91E7-57B8DB308D8E}">
          <x14:formula1>
            <xm:f>Interessados!$G$1:$G$6</xm:f>
          </x14:formula1>
          <xm:sqref>G16:G24 G6:G12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4F2D-D489-4FC5-A64F-687C559BE356}">
  <dimension ref="A1:O25"/>
  <sheetViews>
    <sheetView showGridLines="0" workbookViewId="0">
      <selection activeCell="B2" sqref="B2:C2"/>
    </sheetView>
  </sheetViews>
  <sheetFormatPr defaultRowHeight="15"/>
  <cols>
    <col min="1" max="1" width="21" customWidth="1"/>
    <col min="2" max="2" width="40.42578125" customWidth="1"/>
    <col min="3" max="3" width="25.28515625" customWidth="1"/>
    <col min="4" max="4" width="33.7109375" customWidth="1"/>
    <col min="5" max="5" width="60.7109375" customWidth="1"/>
    <col min="6" max="6" width="42.28515625" customWidth="1"/>
    <col min="7" max="7" width="27.7109375" customWidth="1"/>
    <col min="8" max="8" width="37" customWidth="1"/>
    <col min="9" max="9" width="26.7109375" customWidth="1"/>
    <col min="15" max="15" width="10.85546875" bestFit="1" customWidth="1"/>
  </cols>
  <sheetData>
    <row r="1" spans="1:15" ht="30" customHeight="1">
      <c r="A1" s="82" t="s">
        <v>12</v>
      </c>
      <c r="B1" s="73"/>
      <c r="C1" s="73"/>
      <c r="D1" s="83"/>
      <c r="E1" s="84"/>
    </row>
    <row r="2" spans="1:15" ht="31.5" customHeight="1">
      <c r="A2" s="13" t="str">
        <f>HYPERLINK("#Interessados!A1","VOLTAR PARA INÍCIO")</f>
        <v>VOLTAR PARA INÍCIO</v>
      </c>
      <c r="B2" s="86" t="s">
        <v>5</v>
      </c>
      <c r="C2" s="87"/>
      <c r="D2" s="15" t="s">
        <v>13</v>
      </c>
      <c r="E2" s="18" t="s">
        <v>14</v>
      </c>
    </row>
    <row r="3" spans="1:15">
      <c r="B3" s="1"/>
      <c r="C3" s="1"/>
    </row>
    <row r="4" spans="1:15" ht="30" customHeight="1">
      <c r="A4" s="76" t="s">
        <v>15</v>
      </c>
      <c r="B4" s="79" t="s">
        <v>16</v>
      </c>
      <c r="C4" s="81" t="s">
        <v>17</v>
      </c>
      <c r="D4" s="81"/>
      <c r="E4" s="64" t="s">
        <v>18</v>
      </c>
      <c r="F4" s="64" t="s">
        <v>19</v>
      </c>
      <c r="G4" s="66" t="s">
        <v>20</v>
      </c>
      <c r="H4" s="68" t="s">
        <v>21</v>
      </c>
      <c r="O4" s="1"/>
    </row>
    <row r="5" spans="1:15">
      <c r="A5" s="77"/>
      <c r="B5" s="80"/>
      <c r="C5" s="6" t="s">
        <v>22</v>
      </c>
      <c r="D5" s="6" t="s">
        <v>23</v>
      </c>
      <c r="E5" s="65"/>
      <c r="F5" s="65"/>
      <c r="G5" s="67"/>
      <c r="H5" s="69"/>
    </row>
    <row r="6" spans="1:15" ht="45" customHeight="1">
      <c r="A6" s="77"/>
      <c r="B6" s="24" t="s">
        <v>154</v>
      </c>
      <c r="C6" s="5">
        <v>44348</v>
      </c>
      <c r="D6" s="5">
        <v>45078</v>
      </c>
      <c r="E6" s="26" t="s">
        <v>155</v>
      </c>
      <c r="F6" s="19" t="s">
        <v>156</v>
      </c>
      <c r="G6" s="14" t="s">
        <v>2</v>
      </c>
      <c r="H6" s="23" t="s">
        <v>157</v>
      </c>
    </row>
    <row r="7" spans="1:15">
      <c r="A7" s="77"/>
      <c r="B7" s="24"/>
      <c r="C7" s="5"/>
      <c r="D7" s="5" t="s">
        <v>32</v>
      </c>
      <c r="E7" s="28"/>
      <c r="F7" s="29"/>
      <c r="G7" s="14"/>
      <c r="H7" s="23"/>
    </row>
    <row r="8" spans="1:15">
      <c r="A8" s="77"/>
      <c r="B8" s="21"/>
      <c r="C8" s="4"/>
      <c r="D8" s="5" t="s">
        <v>32</v>
      </c>
      <c r="E8" s="3"/>
      <c r="F8" s="3"/>
      <c r="G8" s="14"/>
      <c r="H8" s="7"/>
    </row>
    <row r="9" spans="1:15">
      <c r="A9" s="77"/>
      <c r="B9" s="21"/>
      <c r="C9" s="4"/>
      <c r="D9" s="5" t="s">
        <v>32</v>
      </c>
      <c r="E9" s="3"/>
      <c r="F9" s="3"/>
      <c r="G9" s="14"/>
      <c r="H9" s="7"/>
    </row>
    <row r="10" spans="1:15">
      <c r="A10" s="77"/>
      <c r="B10" s="21"/>
      <c r="C10" s="4"/>
      <c r="D10" s="5" t="s">
        <v>32</v>
      </c>
      <c r="E10" s="3"/>
      <c r="F10" s="3"/>
      <c r="G10" s="14"/>
      <c r="H10" s="7"/>
    </row>
    <row r="11" spans="1:15">
      <c r="A11" s="77"/>
      <c r="B11" s="21"/>
      <c r="C11" s="4"/>
      <c r="D11" s="5" t="s">
        <v>32</v>
      </c>
      <c r="E11" s="3"/>
      <c r="F11" s="3"/>
      <c r="G11" s="14"/>
      <c r="H11" s="7"/>
    </row>
    <row r="12" spans="1:15">
      <c r="A12" s="78"/>
      <c r="B12" s="22"/>
      <c r="C12" s="8"/>
      <c r="D12" s="9" t="s">
        <v>32</v>
      </c>
      <c r="E12" s="10"/>
      <c r="F12" s="10"/>
      <c r="G12" s="30"/>
      <c r="H12" s="11"/>
    </row>
    <row r="13" spans="1:15">
      <c r="B13" s="1"/>
      <c r="C13" s="1"/>
    </row>
    <row r="14" spans="1:15">
      <c r="B14" s="1"/>
      <c r="C14" s="70" t="s">
        <v>17</v>
      </c>
      <c r="D14" s="71"/>
    </row>
    <row r="15" spans="1:15" ht="52.5" customHeight="1">
      <c r="A15" s="41" t="s">
        <v>33</v>
      </c>
      <c r="B15" s="31" t="s">
        <v>34</v>
      </c>
      <c r="C15" s="45" t="s">
        <v>35</v>
      </c>
      <c r="D15" s="45" t="s">
        <v>23</v>
      </c>
      <c r="E15" s="47" t="s">
        <v>36</v>
      </c>
      <c r="F15" s="46" t="s">
        <v>37</v>
      </c>
      <c r="G15" s="47" t="s">
        <v>20</v>
      </c>
      <c r="H15" s="32" t="s">
        <v>21</v>
      </c>
      <c r="I15" s="2"/>
    </row>
    <row r="16" spans="1:15" ht="45.75">
      <c r="A16" s="42" t="s">
        <v>38</v>
      </c>
      <c r="B16" s="33" t="s">
        <v>39</v>
      </c>
      <c r="C16" s="5" t="s">
        <v>40</v>
      </c>
      <c r="D16" s="5" t="s">
        <v>40</v>
      </c>
      <c r="E16" s="19" t="s">
        <v>158</v>
      </c>
      <c r="F16" s="19" t="s">
        <v>159</v>
      </c>
      <c r="G16" s="14" t="s">
        <v>2</v>
      </c>
      <c r="H16" s="34" t="s">
        <v>160</v>
      </c>
    </row>
    <row r="17" spans="1:8" ht="106.5">
      <c r="A17" s="42" t="s">
        <v>43</v>
      </c>
      <c r="B17" s="35" t="s">
        <v>99</v>
      </c>
      <c r="C17" s="5">
        <v>38502</v>
      </c>
      <c r="D17" s="5" t="s">
        <v>40</v>
      </c>
      <c r="E17" s="19" t="s">
        <v>161</v>
      </c>
      <c r="F17" s="19" t="s">
        <v>162</v>
      </c>
      <c r="G17" s="14" t="s">
        <v>2</v>
      </c>
      <c r="H17" s="34" t="s">
        <v>163</v>
      </c>
    </row>
    <row r="18" spans="1:8" ht="45.75">
      <c r="A18" s="42" t="s">
        <v>47</v>
      </c>
      <c r="B18" s="35" t="s">
        <v>164</v>
      </c>
      <c r="C18" s="5" t="s">
        <v>40</v>
      </c>
      <c r="D18" s="5" t="s">
        <v>40</v>
      </c>
      <c r="E18" s="19" t="s">
        <v>165</v>
      </c>
      <c r="F18" s="19"/>
      <c r="G18" s="14" t="s">
        <v>2</v>
      </c>
      <c r="H18" s="34" t="s">
        <v>166</v>
      </c>
    </row>
    <row r="19" spans="1:8" ht="39" customHeight="1">
      <c r="A19" s="43" t="s">
        <v>51</v>
      </c>
      <c r="B19" s="35" t="s">
        <v>52</v>
      </c>
      <c r="C19" s="5">
        <v>45006</v>
      </c>
      <c r="D19" s="5">
        <v>45382</v>
      </c>
      <c r="E19" s="19" t="s">
        <v>167</v>
      </c>
      <c r="F19" s="19"/>
      <c r="G19" s="14" t="s">
        <v>2</v>
      </c>
      <c r="H19" s="34" t="s">
        <v>168</v>
      </c>
    </row>
    <row r="20" spans="1:8">
      <c r="A20" s="43"/>
      <c r="B20" s="35"/>
      <c r="C20" s="5"/>
      <c r="D20" s="5" t="s">
        <v>32</v>
      </c>
      <c r="E20" s="19"/>
      <c r="F20" s="19"/>
      <c r="G20" s="14"/>
      <c r="H20" s="34"/>
    </row>
    <row r="21" spans="1:8">
      <c r="A21" s="44"/>
      <c r="B21" s="35"/>
      <c r="C21" s="5"/>
      <c r="D21" s="5" t="s">
        <v>32</v>
      </c>
      <c r="E21" s="19"/>
      <c r="F21" s="19"/>
      <c r="G21" s="14"/>
      <c r="H21" s="34"/>
    </row>
    <row r="22" spans="1:8">
      <c r="A22" s="44"/>
      <c r="B22" s="36"/>
      <c r="C22" s="5"/>
      <c r="D22" s="5" t="s">
        <v>32</v>
      </c>
      <c r="E22" s="49"/>
      <c r="F22" s="20"/>
      <c r="G22" s="14"/>
      <c r="H22" s="34"/>
    </row>
    <row r="23" spans="1:8">
      <c r="A23" s="42"/>
      <c r="B23" s="35"/>
      <c r="C23" s="5"/>
      <c r="D23" s="5" t="s">
        <v>32</v>
      </c>
      <c r="E23" s="19"/>
      <c r="F23" s="19"/>
      <c r="G23" s="14"/>
      <c r="H23" s="34"/>
    </row>
    <row r="24" spans="1:8">
      <c r="A24" s="42"/>
      <c r="B24" s="37"/>
      <c r="C24" s="9"/>
      <c r="D24" s="9" t="s">
        <v>32</v>
      </c>
      <c r="E24" s="39"/>
      <c r="F24" s="39"/>
      <c r="G24" s="30"/>
      <c r="H24" s="40"/>
    </row>
    <row r="25" spans="1:8">
      <c r="B25" s="1"/>
      <c r="C25" s="1"/>
    </row>
  </sheetData>
  <mergeCells count="10">
    <mergeCell ref="F4:F5"/>
    <mergeCell ref="G4:G5"/>
    <mergeCell ref="H4:H5"/>
    <mergeCell ref="C14:D14"/>
    <mergeCell ref="A1:E1"/>
    <mergeCell ref="B2:C2"/>
    <mergeCell ref="A4:A12"/>
    <mergeCell ref="B4:B5"/>
    <mergeCell ref="C4:D4"/>
    <mergeCell ref="E4:E5"/>
  </mergeCells>
  <conditionalFormatting sqref="D6:D12 D16:D24">
    <cfRule type="cellIs" dxfId="261" priority="70" operator="lessThan">
      <formula>TODAY()</formula>
    </cfRule>
  </conditionalFormatting>
  <conditionalFormatting sqref="H6:H12">
    <cfRule type="cellIs" dxfId="260" priority="69" operator="equal">
      <formula>"ok"</formula>
    </cfRule>
  </conditionalFormatting>
  <conditionalFormatting sqref="G6:G12 G16:G24">
    <cfRule type="cellIs" dxfId="259" priority="42" operator="equal">
      <formula>"Verificado"</formula>
    </cfRule>
  </conditionalFormatting>
  <hyperlinks>
    <hyperlink ref="D2" r:id="rId1" xr:uid="{47EF0226-8140-4132-BD8D-87382C18C6F6}"/>
    <hyperlink ref="B2:C2" r:id="rId2" display="ARTESP-EXP-2021/12921" xr:uid="{3170CA3F-04D5-4697-A1E2-10F4A3225671}"/>
    <hyperlink ref="E2" r:id="rId3" xr:uid="{968AE59E-A6FA-495C-AA28-6DE938B6457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01F0AAC-C0E6-41F8-93F8-359B051A5CE8}">
          <x14:formula1>
            <xm:f>Interessados!$G$1:$G$6</xm:f>
          </x14:formula1>
          <xm:sqref>G6:G12 G16:G24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7FC22-EFEA-4A0F-88FA-69C8BB46767F}">
  <dimension ref="A1:O25"/>
  <sheetViews>
    <sheetView showGridLines="0" workbookViewId="0">
      <selection activeCell="H21" sqref="H21"/>
    </sheetView>
  </sheetViews>
  <sheetFormatPr defaultRowHeight="15"/>
  <cols>
    <col min="1" max="1" width="21" customWidth="1"/>
    <col min="2" max="2" width="31.42578125" customWidth="1"/>
    <col min="3" max="4" width="17.42578125" customWidth="1"/>
    <col min="5" max="6" width="54.7109375" customWidth="1"/>
    <col min="7" max="7" width="22.85546875" customWidth="1"/>
    <col min="8" max="8" width="37" customWidth="1"/>
    <col min="9" max="9" width="26.7109375" customWidth="1"/>
    <col min="15" max="15" width="10.85546875" bestFit="1" customWidth="1"/>
  </cols>
  <sheetData>
    <row r="1" spans="1:15" ht="30" customHeight="1">
      <c r="A1" s="82" t="s">
        <v>12</v>
      </c>
      <c r="B1" s="73"/>
      <c r="C1" s="73"/>
      <c r="D1" s="83"/>
      <c r="E1" s="84"/>
    </row>
    <row r="2" spans="1:15" ht="31.5" customHeight="1">
      <c r="A2" s="13" t="str">
        <f>HYPERLINK("#Interessados!A1","VOLTAR PARA INÍCIO")</f>
        <v>VOLTAR PARA INÍCIO</v>
      </c>
      <c r="B2" s="86" t="s">
        <v>6</v>
      </c>
      <c r="C2" s="87"/>
      <c r="D2" s="15" t="s">
        <v>13</v>
      </c>
      <c r="E2" s="18" t="s">
        <v>14</v>
      </c>
    </row>
    <row r="3" spans="1:15">
      <c r="B3" s="1"/>
      <c r="C3" s="1"/>
    </row>
    <row r="4" spans="1:15" ht="30" customHeight="1">
      <c r="A4" s="76" t="s">
        <v>15</v>
      </c>
      <c r="B4" s="79" t="s">
        <v>16</v>
      </c>
      <c r="C4" s="81" t="s">
        <v>17</v>
      </c>
      <c r="D4" s="81"/>
      <c r="E4" s="64" t="s">
        <v>18</v>
      </c>
      <c r="F4" s="64" t="s">
        <v>19</v>
      </c>
      <c r="G4" s="66" t="s">
        <v>20</v>
      </c>
      <c r="H4" s="68" t="s">
        <v>21</v>
      </c>
      <c r="O4" s="1"/>
    </row>
    <row r="5" spans="1:15">
      <c r="A5" s="77"/>
      <c r="B5" s="80"/>
      <c r="C5" s="6" t="s">
        <v>22</v>
      </c>
      <c r="D5" s="6" t="s">
        <v>23</v>
      </c>
      <c r="E5" s="65"/>
      <c r="F5" s="65"/>
      <c r="G5" s="67"/>
      <c r="H5" s="69"/>
    </row>
    <row r="6" spans="1:15" ht="45" customHeight="1">
      <c r="A6" s="77"/>
      <c r="B6" s="24" t="s">
        <v>169</v>
      </c>
      <c r="C6" s="5">
        <v>44453</v>
      </c>
      <c r="D6" s="5">
        <v>44818</v>
      </c>
      <c r="E6" s="26" t="s">
        <v>170</v>
      </c>
      <c r="F6" s="19" t="s">
        <v>171</v>
      </c>
      <c r="G6" s="14" t="s">
        <v>26</v>
      </c>
      <c r="H6" s="23" t="s">
        <v>172</v>
      </c>
    </row>
    <row r="7" spans="1:15">
      <c r="A7" s="77"/>
      <c r="B7" s="24"/>
      <c r="C7" s="5"/>
      <c r="D7" s="5" t="s">
        <v>32</v>
      </c>
      <c r="E7" s="28"/>
      <c r="F7" s="29"/>
      <c r="G7" s="14"/>
      <c r="H7" s="23"/>
    </row>
    <row r="8" spans="1:15">
      <c r="A8" s="77"/>
      <c r="B8" s="21"/>
      <c r="C8" s="4"/>
      <c r="D8" s="5" t="s">
        <v>32</v>
      </c>
      <c r="E8" s="3"/>
      <c r="F8" s="3"/>
      <c r="G8" s="14"/>
      <c r="H8" s="7"/>
    </row>
    <row r="9" spans="1:15">
      <c r="A9" s="77"/>
      <c r="B9" s="21"/>
      <c r="C9" s="4"/>
      <c r="D9" s="5" t="s">
        <v>32</v>
      </c>
      <c r="E9" s="3"/>
      <c r="F9" s="3"/>
      <c r="G9" s="14"/>
      <c r="H9" s="7"/>
    </row>
    <row r="10" spans="1:15">
      <c r="A10" s="77"/>
      <c r="B10" s="21"/>
      <c r="C10" s="4"/>
      <c r="D10" s="5" t="s">
        <v>32</v>
      </c>
      <c r="E10" s="3"/>
      <c r="F10" s="3"/>
      <c r="G10" s="14"/>
      <c r="H10" s="7"/>
    </row>
    <row r="11" spans="1:15">
      <c r="A11" s="77"/>
      <c r="B11" s="21"/>
      <c r="C11" s="4"/>
      <c r="D11" s="5" t="s">
        <v>32</v>
      </c>
      <c r="E11" s="3"/>
      <c r="F11" s="3"/>
      <c r="G11" s="14"/>
      <c r="H11" s="7"/>
    </row>
    <row r="12" spans="1:15">
      <c r="A12" s="78"/>
      <c r="B12" s="22"/>
      <c r="C12" s="8"/>
      <c r="D12" s="9" t="s">
        <v>32</v>
      </c>
      <c r="E12" s="10"/>
      <c r="F12" s="10"/>
      <c r="G12" s="30"/>
      <c r="H12" s="11"/>
    </row>
    <row r="13" spans="1:15">
      <c r="B13" s="1"/>
      <c r="C13" s="1"/>
    </row>
    <row r="14" spans="1:15">
      <c r="B14" s="1"/>
      <c r="C14" s="70" t="s">
        <v>17</v>
      </c>
      <c r="D14" s="71"/>
    </row>
    <row r="15" spans="1:15" ht="52.5" customHeight="1">
      <c r="A15" s="41" t="s">
        <v>33</v>
      </c>
      <c r="B15" s="31" t="s">
        <v>34</v>
      </c>
      <c r="C15" s="45" t="s">
        <v>35</v>
      </c>
      <c r="D15" s="45" t="s">
        <v>23</v>
      </c>
      <c r="E15" s="47" t="s">
        <v>36</v>
      </c>
      <c r="F15" s="46" t="s">
        <v>37</v>
      </c>
      <c r="G15" s="47" t="s">
        <v>20</v>
      </c>
      <c r="H15" s="32" t="s">
        <v>21</v>
      </c>
      <c r="I15" s="2"/>
    </row>
    <row r="16" spans="1:15" ht="60.75">
      <c r="A16" s="42" t="s">
        <v>38</v>
      </c>
      <c r="B16" s="33" t="s">
        <v>39</v>
      </c>
      <c r="C16" s="27" t="s">
        <v>40</v>
      </c>
      <c r="D16" s="27" t="s">
        <v>40</v>
      </c>
      <c r="E16" s="19" t="s">
        <v>173</v>
      </c>
      <c r="F16" s="19"/>
      <c r="G16" s="14" t="s">
        <v>26</v>
      </c>
      <c r="H16" s="34" t="s">
        <v>174</v>
      </c>
    </row>
    <row r="17" spans="1:8" ht="183">
      <c r="A17" s="42" t="s">
        <v>43</v>
      </c>
      <c r="B17" s="35" t="s">
        <v>99</v>
      </c>
      <c r="C17" s="27" t="s">
        <v>40</v>
      </c>
      <c r="D17" s="27" t="s">
        <v>40</v>
      </c>
      <c r="E17" s="19" t="s">
        <v>175</v>
      </c>
      <c r="F17" s="19"/>
      <c r="G17" s="14" t="s">
        <v>26</v>
      </c>
      <c r="H17" s="34" t="s">
        <v>176</v>
      </c>
    </row>
    <row r="18" spans="1:8" ht="45.75">
      <c r="A18" s="42" t="s">
        <v>47</v>
      </c>
      <c r="B18" s="35" t="s">
        <v>102</v>
      </c>
      <c r="C18" s="27" t="s">
        <v>40</v>
      </c>
      <c r="D18" s="27" t="s">
        <v>40</v>
      </c>
      <c r="E18" s="50" t="s">
        <v>177</v>
      </c>
      <c r="F18" s="19"/>
      <c r="G18" s="14" t="s">
        <v>26</v>
      </c>
      <c r="H18" s="34" t="s">
        <v>178</v>
      </c>
    </row>
    <row r="19" spans="1:8" ht="39" customHeight="1">
      <c r="A19" s="43" t="s">
        <v>51</v>
      </c>
      <c r="B19" s="35" t="s">
        <v>52</v>
      </c>
      <c r="C19" s="27">
        <v>44378</v>
      </c>
      <c r="D19" s="27">
        <v>44773</v>
      </c>
      <c r="E19" s="19" t="s">
        <v>179</v>
      </c>
      <c r="F19" s="19"/>
      <c r="G19" s="14" t="s">
        <v>26</v>
      </c>
      <c r="H19" s="34" t="s">
        <v>180</v>
      </c>
    </row>
    <row r="20" spans="1:8" ht="45.75">
      <c r="A20" s="44" t="s">
        <v>51</v>
      </c>
      <c r="B20" s="35" t="s">
        <v>52</v>
      </c>
      <c r="C20" s="27">
        <v>44778</v>
      </c>
      <c r="D20" s="27">
        <v>45138</v>
      </c>
      <c r="E20" s="19" t="s">
        <v>179</v>
      </c>
      <c r="F20" s="19"/>
      <c r="G20" s="14" t="s">
        <v>26</v>
      </c>
      <c r="H20" s="34" t="s">
        <v>181</v>
      </c>
    </row>
    <row r="21" spans="1:8">
      <c r="A21" s="44"/>
      <c r="B21" s="35"/>
      <c r="C21" s="27"/>
      <c r="D21" s="27"/>
      <c r="E21" s="19"/>
      <c r="F21" s="19"/>
      <c r="G21" s="14"/>
      <c r="H21" s="34"/>
    </row>
    <row r="22" spans="1:8">
      <c r="A22" s="44"/>
      <c r="B22" s="36"/>
      <c r="C22" s="27"/>
      <c r="D22" s="27"/>
      <c r="E22" s="49"/>
      <c r="F22" s="20"/>
      <c r="G22" s="14"/>
      <c r="H22" s="34"/>
    </row>
    <row r="23" spans="1:8">
      <c r="A23" s="42"/>
      <c r="B23" s="35"/>
      <c r="C23" s="27"/>
      <c r="D23" s="27"/>
      <c r="E23" s="19"/>
      <c r="F23" s="19"/>
      <c r="G23" s="14"/>
      <c r="H23" s="34"/>
    </row>
    <row r="24" spans="1:8">
      <c r="A24" s="42"/>
      <c r="B24" s="37"/>
      <c r="C24" s="38"/>
      <c r="D24" s="38"/>
      <c r="E24" s="39"/>
      <c r="F24" s="39"/>
      <c r="G24" s="30"/>
      <c r="H24" s="40"/>
    </row>
    <row r="25" spans="1:8">
      <c r="B25" s="1"/>
      <c r="C25" s="1"/>
    </row>
  </sheetData>
  <mergeCells count="10">
    <mergeCell ref="F4:F5"/>
    <mergeCell ref="G4:G5"/>
    <mergeCell ref="H4:H5"/>
    <mergeCell ref="C14:D14"/>
    <mergeCell ref="A1:E1"/>
    <mergeCell ref="B2:C2"/>
    <mergeCell ref="A4:A12"/>
    <mergeCell ref="B4:B5"/>
    <mergeCell ref="C4:D4"/>
    <mergeCell ref="E4:E5"/>
  </mergeCells>
  <conditionalFormatting sqref="F1:G3 F13:G14">
    <cfRule type="cellIs" dxfId="258" priority="72" operator="equal">
      <formula>"ok"</formula>
    </cfRule>
  </conditionalFormatting>
  <conditionalFormatting sqref="D6">
    <cfRule type="cellIs" dxfId="257" priority="71" operator="lessThan">
      <formula>TODAY()</formula>
    </cfRule>
  </conditionalFormatting>
  <conditionalFormatting sqref="D8:D12">
    <cfRule type="cellIs" dxfId="256" priority="70" operator="lessThan">
      <formula>TODAY()</formula>
    </cfRule>
  </conditionalFormatting>
  <conditionalFormatting sqref="H6:H12">
    <cfRule type="cellIs" dxfId="255" priority="69" operator="equal">
      <formula>"ok"</formula>
    </cfRule>
  </conditionalFormatting>
  <conditionalFormatting sqref="G13:G15">
    <cfRule type="cellIs" dxfId="254" priority="68" operator="equal">
      <formula>"verificado por DA e CY"</formula>
    </cfRule>
  </conditionalFormatting>
  <conditionalFormatting sqref="G13:G15">
    <cfRule type="cellIs" dxfId="253" priority="67" operator="equal">
      <formula>"verificado por DA"</formula>
    </cfRule>
  </conditionalFormatting>
  <conditionalFormatting sqref="G13:G15">
    <cfRule type="cellIs" dxfId="252" priority="66" operator="equal">
      <formula>"verificado por CY"</formula>
    </cfRule>
  </conditionalFormatting>
  <conditionalFormatting sqref="G6">
    <cfRule type="cellIs" dxfId="251" priority="65" operator="equal">
      <formula>"ok"</formula>
    </cfRule>
  </conditionalFormatting>
  <conditionalFormatting sqref="G6">
    <cfRule type="cellIs" dxfId="250" priority="64" operator="equal">
      <formula>"verificado por DA e CY"</formula>
    </cfRule>
  </conditionalFormatting>
  <conditionalFormatting sqref="G6">
    <cfRule type="cellIs" dxfId="249" priority="63" operator="equal">
      <formula>"verificado por DA"</formula>
    </cfRule>
  </conditionalFormatting>
  <conditionalFormatting sqref="G6">
    <cfRule type="cellIs" dxfId="248" priority="62" operator="equal">
      <formula>"verificado por CY"</formula>
    </cfRule>
  </conditionalFormatting>
  <conditionalFormatting sqref="G6">
    <cfRule type="cellIs" dxfId="247" priority="61" operator="equal">
      <formula>"Verificado por SA"</formula>
    </cfRule>
  </conditionalFormatting>
  <conditionalFormatting sqref="G6">
    <cfRule type="cellIs" dxfId="246" priority="60" operator="equal">
      <formula>"Verificado por DA, CY e SA"</formula>
    </cfRule>
  </conditionalFormatting>
  <conditionalFormatting sqref="G6">
    <cfRule type="cellIs" dxfId="245" priority="59" operator="equal">
      <formula>"Verificado por CY e SA"</formula>
    </cfRule>
  </conditionalFormatting>
  <conditionalFormatting sqref="G6">
    <cfRule type="cellIs" dxfId="244" priority="58" operator="equal">
      <formula>"Verificado por DA e SA"</formula>
    </cfRule>
  </conditionalFormatting>
  <conditionalFormatting sqref="G8:G12">
    <cfRule type="cellIs" dxfId="243" priority="57" operator="equal">
      <formula>"ok"</formula>
    </cfRule>
  </conditionalFormatting>
  <conditionalFormatting sqref="G8:G12">
    <cfRule type="cellIs" dxfId="242" priority="56" operator="equal">
      <formula>"verificado por DA e CY"</formula>
    </cfRule>
  </conditionalFormatting>
  <conditionalFormatting sqref="G8:G12">
    <cfRule type="cellIs" dxfId="241" priority="55" operator="equal">
      <formula>"verificado por DA"</formula>
    </cfRule>
  </conditionalFormatting>
  <conditionalFormatting sqref="G8:G12">
    <cfRule type="cellIs" dxfId="240" priority="54" operator="equal">
      <formula>"verificado por CY"</formula>
    </cfRule>
  </conditionalFormatting>
  <conditionalFormatting sqref="G8:G12">
    <cfRule type="cellIs" dxfId="239" priority="53" operator="equal">
      <formula>"Verificado por SA"</formula>
    </cfRule>
  </conditionalFormatting>
  <conditionalFormatting sqref="G8:G12">
    <cfRule type="cellIs" dxfId="238" priority="52" operator="equal">
      <formula>"Verificado por DA, CY e SA"</formula>
    </cfRule>
  </conditionalFormatting>
  <conditionalFormatting sqref="G8:G12">
    <cfRule type="cellIs" dxfId="237" priority="51" operator="equal">
      <formula>"Verificado por CY e SA"</formula>
    </cfRule>
  </conditionalFormatting>
  <conditionalFormatting sqref="G8:G12">
    <cfRule type="cellIs" dxfId="236" priority="50" operator="equal">
      <formula>"Verificado por DA e SA"</formula>
    </cfRule>
  </conditionalFormatting>
  <conditionalFormatting sqref="G16:G20">
    <cfRule type="cellIs" dxfId="235" priority="49" operator="equal">
      <formula>"ok"</formula>
    </cfRule>
  </conditionalFormatting>
  <conditionalFormatting sqref="G16:G20">
    <cfRule type="cellIs" dxfId="234" priority="48" operator="equal">
      <formula>"verificado por DA e CY"</formula>
    </cfRule>
  </conditionalFormatting>
  <conditionalFormatting sqref="G16:G20">
    <cfRule type="cellIs" dxfId="233" priority="47" operator="equal">
      <formula>"verificado por DA"</formula>
    </cfRule>
  </conditionalFormatting>
  <conditionalFormatting sqref="G16:G20">
    <cfRule type="cellIs" dxfId="232" priority="46" operator="equal">
      <formula>"verificado por CY"</formula>
    </cfRule>
  </conditionalFormatting>
  <conditionalFormatting sqref="G16:G20">
    <cfRule type="cellIs" dxfId="231" priority="45" operator="equal">
      <formula>"Verificado por SA"</formula>
    </cfRule>
  </conditionalFormatting>
  <conditionalFormatting sqref="G16:G20">
    <cfRule type="cellIs" dxfId="230" priority="44" operator="equal">
      <formula>"Verificado por DA, CY e SA"</formula>
    </cfRule>
  </conditionalFormatting>
  <conditionalFormatting sqref="G16:G20">
    <cfRule type="cellIs" dxfId="229" priority="43" operator="equal">
      <formula>"Verificado por CY e SA"</formula>
    </cfRule>
  </conditionalFormatting>
  <conditionalFormatting sqref="G16:G20">
    <cfRule type="cellIs" dxfId="228" priority="42" operator="equal">
      <formula>"Verificado por DA e SA"</formula>
    </cfRule>
  </conditionalFormatting>
  <conditionalFormatting sqref="G21">
    <cfRule type="cellIs" dxfId="227" priority="41" operator="equal">
      <formula>"ok"</formula>
    </cfRule>
  </conditionalFormatting>
  <conditionalFormatting sqref="G21">
    <cfRule type="cellIs" dxfId="226" priority="40" operator="equal">
      <formula>"verificado por DA e CY"</formula>
    </cfRule>
  </conditionalFormatting>
  <conditionalFormatting sqref="G21">
    <cfRule type="cellIs" dxfId="225" priority="39" operator="equal">
      <formula>"verificado por DA"</formula>
    </cfRule>
  </conditionalFormatting>
  <conditionalFormatting sqref="G21">
    <cfRule type="cellIs" dxfId="224" priority="38" operator="equal">
      <formula>"verificado por CY"</formula>
    </cfRule>
  </conditionalFormatting>
  <conditionalFormatting sqref="G21">
    <cfRule type="cellIs" dxfId="223" priority="37" operator="equal">
      <formula>"Verificado por SA"</formula>
    </cfRule>
  </conditionalFormatting>
  <conditionalFormatting sqref="G21">
    <cfRule type="cellIs" dxfId="222" priority="36" operator="equal">
      <formula>"Verificado por DA, CY e SA"</formula>
    </cfRule>
  </conditionalFormatting>
  <conditionalFormatting sqref="G21">
    <cfRule type="cellIs" dxfId="221" priority="35" operator="equal">
      <formula>"Verificado por CY e SA"</formula>
    </cfRule>
  </conditionalFormatting>
  <conditionalFormatting sqref="G21">
    <cfRule type="cellIs" dxfId="220" priority="34" operator="equal">
      <formula>"Verificado por DA e SA"</formula>
    </cfRule>
  </conditionalFormatting>
  <conditionalFormatting sqref="G23:G24">
    <cfRule type="cellIs" dxfId="219" priority="33" operator="equal">
      <formula>"ok"</formula>
    </cfRule>
  </conditionalFormatting>
  <conditionalFormatting sqref="G23:G24">
    <cfRule type="cellIs" dxfId="218" priority="32" operator="equal">
      <formula>"verificado por DA e CY"</formula>
    </cfRule>
  </conditionalFormatting>
  <conditionalFormatting sqref="G23:G24">
    <cfRule type="cellIs" dxfId="217" priority="31" operator="equal">
      <formula>"verificado por DA"</formula>
    </cfRule>
  </conditionalFormatting>
  <conditionalFormatting sqref="G23:G24">
    <cfRule type="cellIs" dxfId="216" priority="30" operator="equal">
      <formula>"verificado por CY"</formula>
    </cfRule>
  </conditionalFormatting>
  <conditionalFormatting sqref="G23:G24">
    <cfRule type="cellIs" dxfId="215" priority="29" operator="equal">
      <formula>"Verificado por SA"</formula>
    </cfRule>
  </conditionalFormatting>
  <conditionalFormatting sqref="G23:G24">
    <cfRule type="cellIs" dxfId="214" priority="28" operator="equal">
      <formula>"Verificado por DA, CY e SA"</formula>
    </cfRule>
  </conditionalFormatting>
  <conditionalFormatting sqref="G23:G24">
    <cfRule type="cellIs" dxfId="213" priority="27" operator="equal">
      <formula>"Verificado por CY e SA"</formula>
    </cfRule>
  </conditionalFormatting>
  <conditionalFormatting sqref="G23:G24">
    <cfRule type="cellIs" dxfId="212" priority="26" operator="equal">
      <formula>"Verificado por DA e SA"</formula>
    </cfRule>
  </conditionalFormatting>
  <conditionalFormatting sqref="D7">
    <cfRule type="cellIs" dxfId="211" priority="25" operator="lessThan">
      <formula>TODAY()</formula>
    </cfRule>
  </conditionalFormatting>
  <conditionalFormatting sqref="G7">
    <cfRule type="cellIs" dxfId="210" priority="24" operator="equal">
      <formula>"ok"</formula>
    </cfRule>
  </conditionalFormatting>
  <conditionalFormatting sqref="G7">
    <cfRule type="cellIs" dxfId="209" priority="23" operator="equal">
      <formula>"verificado por DA e CY"</formula>
    </cfRule>
  </conditionalFormatting>
  <conditionalFormatting sqref="G7">
    <cfRule type="cellIs" dxfId="208" priority="22" operator="equal">
      <formula>"verificado por DA"</formula>
    </cfRule>
  </conditionalFormatting>
  <conditionalFormatting sqref="G7">
    <cfRule type="cellIs" dxfId="207" priority="21" operator="equal">
      <formula>"verificado por CY"</formula>
    </cfRule>
  </conditionalFormatting>
  <conditionalFormatting sqref="G7">
    <cfRule type="cellIs" dxfId="206" priority="20" operator="equal">
      <formula>"Verificado por SA"</formula>
    </cfRule>
  </conditionalFormatting>
  <conditionalFormatting sqref="G7">
    <cfRule type="cellIs" dxfId="205" priority="19" operator="equal">
      <formula>"Verificado por DA, CY e SA"</formula>
    </cfRule>
  </conditionalFormatting>
  <conditionalFormatting sqref="G7">
    <cfRule type="cellIs" dxfId="204" priority="18" operator="equal">
      <formula>"Verificado por CY e SA"</formula>
    </cfRule>
  </conditionalFormatting>
  <conditionalFormatting sqref="G7">
    <cfRule type="cellIs" dxfId="203" priority="17" operator="equal">
      <formula>"Verificado por DA e SA"</formula>
    </cfRule>
  </conditionalFormatting>
  <conditionalFormatting sqref="G22">
    <cfRule type="cellIs" dxfId="202" priority="8" operator="equal">
      <formula>"ok"</formula>
    </cfRule>
  </conditionalFormatting>
  <conditionalFormatting sqref="G22">
    <cfRule type="cellIs" dxfId="201" priority="7" operator="equal">
      <formula>"verificado por DA e CY"</formula>
    </cfRule>
  </conditionalFormatting>
  <conditionalFormatting sqref="G22">
    <cfRule type="cellIs" dxfId="200" priority="6" operator="equal">
      <formula>"verificado por DA"</formula>
    </cfRule>
  </conditionalFormatting>
  <conditionalFormatting sqref="G22">
    <cfRule type="cellIs" dxfId="199" priority="5" operator="equal">
      <formula>"verificado por CY"</formula>
    </cfRule>
  </conditionalFormatting>
  <conditionalFormatting sqref="G22">
    <cfRule type="cellIs" dxfId="198" priority="4" operator="equal">
      <formula>"Verificado por SA"</formula>
    </cfRule>
  </conditionalFormatting>
  <conditionalFormatting sqref="G22">
    <cfRule type="cellIs" dxfId="197" priority="3" operator="equal">
      <formula>"Verificado por DA, CY e SA"</formula>
    </cfRule>
  </conditionalFormatting>
  <conditionalFormatting sqref="G22">
    <cfRule type="cellIs" dxfId="196" priority="2" operator="equal">
      <formula>"Verificado por CY e SA"</formula>
    </cfRule>
  </conditionalFormatting>
  <conditionalFormatting sqref="G22">
    <cfRule type="cellIs" dxfId="195" priority="1" operator="equal">
      <formula>"Verificado por DA e SA"</formula>
    </cfRule>
  </conditionalFormatting>
  <hyperlinks>
    <hyperlink ref="E2" r:id="rId1" xr:uid="{BAC25D0C-00B2-404F-969B-740EFF014462}"/>
    <hyperlink ref="B2:C2" r:id="rId2" display="ARTESP-EXP-2021/16306" xr:uid="{53847D2B-5356-4CFA-BF9D-1535235975CA}"/>
    <hyperlink ref="D2" r:id="rId3" xr:uid="{03AB6D76-4414-4CFD-B66A-AB65CCAF5FB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B3D2CF0-AA5D-4518-B105-1E5531BEFBD8}">
          <x14:formula1>
            <xm:f>Interessados!$G$1:$G$6</xm:f>
          </x14:formula1>
          <xm:sqref>G6:G12 G16:G24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237D-5EA4-4C69-A2BF-B2FE51C5ED8D}">
  <dimension ref="A1:O25"/>
  <sheetViews>
    <sheetView showGridLines="0" workbookViewId="0">
      <selection activeCell="H6" sqref="H6"/>
    </sheetView>
  </sheetViews>
  <sheetFormatPr defaultRowHeight="15"/>
  <cols>
    <col min="1" max="1" width="21" customWidth="1"/>
    <col min="2" max="2" width="31.42578125" customWidth="1"/>
    <col min="3" max="4" width="17.42578125" customWidth="1"/>
    <col min="5" max="6" width="54.7109375" customWidth="1"/>
    <col min="7" max="7" width="22.85546875" customWidth="1"/>
    <col min="8" max="8" width="37" customWidth="1"/>
    <col min="9" max="9" width="26.7109375" customWidth="1"/>
    <col min="15" max="15" width="10.85546875" bestFit="1" customWidth="1"/>
  </cols>
  <sheetData>
    <row r="1" spans="1:15" ht="30" customHeight="1">
      <c r="A1" s="82" t="s">
        <v>12</v>
      </c>
      <c r="B1" s="73"/>
      <c r="C1" s="73"/>
      <c r="D1" s="83"/>
      <c r="E1" s="84"/>
    </row>
    <row r="2" spans="1:15" ht="31.5" customHeight="1">
      <c r="A2" s="13" t="str">
        <f>HYPERLINK("#Interessados!A1","VOLTAR PARA INÍCIO")</f>
        <v>VOLTAR PARA INÍCIO</v>
      </c>
      <c r="B2" s="86" t="s">
        <v>9</v>
      </c>
      <c r="C2" s="87"/>
      <c r="D2" s="15" t="s">
        <v>13</v>
      </c>
      <c r="E2" s="18" t="s">
        <v>14</v>
      </c>
    </row>
    <row r="3" spans="1:15">
      <c r="B3" s="1"/>
      <c r="C3" s="1"/>
    </row>
    <row r="4" spans="1:15" ht="30" customHeight="1">
      <c r="A4" s="76" t="s">
        <v>15</v>
      </c>
      <c r="B4" s="79" t="s">
        <v>16</v>
      </c>
      <c r="C4" s="81" t="s">
        <v>17</v>
      </c>
      <c r="D4" s="81"/>
      <c r="E4" s="64" t="s">
        <v>18</v>
      </c>
      <c r="F4" s="64" t="s">
        <v>19</v>
      </c>
      <c r="G4" s="66" t="s">
        <v>20</v>
      </c>
      <c r="H4" s="68" t="s">
        <v>21</v>
      </c>
      <c r="O4" s="1"/>
    </row>
    <row r="5" spans="1:15">
      <c r="A5" s="77"/>
      <c r="B5" s="80"/>
      <c r="C5" s="6" t="s">
        <v>22</v>
      </c>
      <c r="D5" s="6" t="s">
        <v>23</v>
      </c>
      <c r="E5" s="65"/>
      <c r="F5" s="65"/>
      <c r="G5" s="67"/>
      <c r="H5" s="69"/>
    </row>
    <row r="6" spans="1:15" ht="45" customHeight="1">
      <c r="A6" s="77"/>
      <c r="B6" s="58" t="s">
        <v>182</v>
      </c>
      <c r="C6" s="5">
        <v>44589</v>
      </c>
      <c r="D6" s="5">
        <v>44953</v>
      </c>
      <c r="E6" s="26" t="s">
        <v>183</v>
      </c>
      <c r="F6" s="19" t="s">
        <v>184</v>
      </c>
      <c r="G6" s="14" t="s">
        <v>2</v>
      </c>
      <c r="H6" s="23" t="s">
        <v>185</v>
      </c>
    </row>
    <row r="7" spans="1:15">
      <c r="A7" s="77"/>
      <c r="B7" s="24"/>
      <c r="C7" s="5"/>
      <c r="D7" s="5" t="s">
        <v>32</v>
      </c>
      <c r="E7" s="28"/>
      <c r="F7" s="29"/>
      <c r="G7" s="14"/>
      <c r="H7" s="23"/>
    </row>
    <row r="8" spans="1:15">
      <c r="A8" s="77"/>
      <c r="B8" s="21"/>
      <c r="C8" s="4"/>
      <c r="D8" s="5" t="s">
        <v>32</v>
      </c>
      <c r="E8" s="3"/>
      <c r="F8" s="3"/>
      <c r="G8" s="14"/>
      <c r="H8" s="7"/>
    </row>
    <row r="9" spans="1:15">
      <c r="A9" s="77"/>
      <c r="B9" s="21"/>
      <c r="C9" s="4"/>
      <c r="D9" s="5" t="s">
        <v>32</v>
      </c>
      <c r="E9" s="3"/>
      <c r="F9" s="3"/>
      <c r="G9" s="14"/>
      <c r="H9" s="7"/>
    </row>
    <row r="10" spans="1:15">
      <c r="A10" s="77"/>
      <c r="B10" s="21"/>
      <c r="C10" s="4"/>
      <c r="D10" s="5" t="s">
        <v>32</v>
      </c>
      <c r="E10" s="3"/>
      <c r="F10" s="3"/>
      <c r="G10" s="14"/>
      <c r="H10" s="7"/>
    </row>
    <row r="11" spans="1:15">
      <c r="A11" s="77"/>
      <c r="B11" s="21"/>
      <c r="C11" s="4"/>
      <c r="D11" s="5" t="s">
        <v>32</v>
      </c>
      <c r="E11" s="3"/>
      <c r="F11" s="3"/>
      <c r="G11" s="14"/>
      <c r="H11" s="7"/>
    </row>
    <row r="12" spans="1:15">
      <c r="A12" s="78"/>
      <c r="B12" s="22"/>
      <c r="C12" s="8"/>
      <c r="D12" s="9" t="s">
        <v>32</v>
      </c>
      <c r="E12" s="10"/>
      <c r="F12" s="10"/>
      <c r="G12" s="30"/>
      <c r="H12" s="11"/>
    </row>
    <row r="13" spans="1:15">
      <c r="B13" s="1"/>
      <c r="C13" s="1"/>
    </row>
    <row r="14" spans="1:15">
      <c r="B14" s="1"/>
      <c r="C14" s="70" t="s">
        <v>17</v>
      </c>
      <c r="D14" s="71"/>
    </row>
    <row r="15" spans="1:15" ht="52.5" customHeight="1">
      <c r="A15" s="41" t="s">
        <v>33</v>
      </c>
      <c r="B15" s="31" t="s">
        <v>34</v>
      </c>
      <c r="C15" s="45" t="s">
        <v>35</v>
      </c>
      <c r="D15" s="45" t="s">
        <v>23</v>
      </c>
      <c r="E15" s="47" t="s">
        <v>36</v>
      </c>
      <c r="F15" s="46" t="s">
        <v>37</v>
      </c>
      <c r="G15" s="47" t="s">
        <v>20</v>
      </c>
      <c r="H15" s="32" t="s">
        <v>21</v>
      </c>
      <c r="I15" s="2"/>
    </row>
    <row r="16" spans="1:15" ht="60.75">
      <c r="A16" s="42" t="s">
        <v>38</v>
      </c>
      <c r="B16" s="33" t="s">
        <v>39</v>
      </c>
      <c r="C16" s="27" t="s">
        <v>32</v>
      </c>
      <c r="D16" s="27" t="s">
        <v>32</v>
      </c>
      <c r="E16" s="19" t="s">
        <v>186</v>
      </c>
      <c r="F16" s="19" t="s">
        <v>187</v>
      </c>
      <c r="G16" s="14" t="s">
        <v>2</v>
      </c>
      <c r="H16" s="34" t="s">
        <v>188</v>
      </c>
    </row>
    <row r="17" spans="1:8" ht="198">
      <c r="A17" s="42" t="s">
        <v>43</v>
      </c>
      <c r="B17" s="35" t="s">
        <v>99</v>
      </c>
      <c r="C17" s="27" t="s">
        <v>32</v>
      </c>
      <c r="D17" s="27" t="s">
        <v>32</v>
      </c>
      <c r="E17" s="19" t="s">
        <v>189</v>
      </c>
      <c r="F17" s="19" t="s">
        <v>190</v>
      </c>
      <c r="G17" s="14" t="s">
        <v>2</v>
      </c>
      <c r="H17" s="34" t="s">
        <v>191</v>
      </c>
    </row>
    <row r="18" spans="1:8" ht="60.75">
      <c r="A18" s="42" t="s">
        <v>47</v>
      </c>
      <c r="B18" s="35" t="s">
        <v>164</v>
      </c>
      <c r="C18" s="27" t="s">
        <v>32</v>
      </c>
      <c r="D18" s="27" t="s">
        <v>32</v>
      </c>
      <c r="E18" s="50" t="s">
        <v>192</v>
      </c>
      <c r="F18" s="19"/>
      <c r="G18" s="14" t="s">
        <v>2</v>
      </c>
      <c r="H18" s="34" t="s">
        <v>193</v>
      </c>
    </row>
    <row r="19" spans="1:8" ht="39" customHeight="1">
      <c r="A19" s="43" t="s">
        <v>51</v>
      </c>
      <c r="B19" s="35" t="s">
        <v>52</v>
      </c>
      <c r="C19" s="27">
        <v>44743</v>
      </c>
      <c r="D19" s="27">
        <v>45138</v>
      </c>
      <c r="E19" s="19" t="s">
        <v>194</v>
      </c>
      <c r="F19" s="19"/>
      <c r="G19" s="14" t="s">
        <v>2</v>
      </c>
      <c r="H19" s="34" t="s">
        <v>195</v>
      </c>
    </row>
    <row r="20" spans="1:8">
      <c r="A20" s="44"/>
      <c r="B20" s="35"/>
      <c r="C20" s="27"/>
      <c r="D20" s="27"/>
      <c r="E20" s="19"/>
      <c r="F20" s="19"/>
      <c r="G20" s="14"/>
      <c r="H20" s="34"/>
    </row>
    <row r="21" spans="1:8">
      <c r="A21" s="44"/>
      <c r="B21" s="35"/>
      <c r="C21" s="27"/>
      <c r="D21" s="27"/>
      <c r="E21" s="19"/>
      <c r="F21" s="19"/>
      <c r="G21" s="14"/>
      <c r="H21" s="34"/>
    </row>
    <row r="22" spans="1:8">
      <c r="A22" s="44"/>
      <c r="B22" s="36"/>
      <c r="C22" s="27"/>
      <c r="D22" s="27"/>
      <c r="E22" s="49"/>
      <c r="F22" s="20"/>
      <c r="G22" s="14"/>
      <c r="H22" s="34"/>
    </row>
    <row r="23" spans="1:8">
      <c r="A23" s="42"/>
      <c r="B23" s="35"/>
      <c r="C23" s="27"/>
      <c r="D23" s="27"/>
      <c r="E23" s="19"/>
      <c r="F23" s="19"/>
      <c r="G23" s="14"/>
      <c r="H23" s="34"/>
    </row>
    <row r="24" spans="1:8">
      <c r="A24" s="42"/>
      <c r="B24" s="37"/>
      <c r="C24" s="38"/>
      <c r="D24" s="38"/>
      <c r="E24" s="39"/>
      <c r="F24" s="39"/>
      <c r="G24" s="30"/>
      <c r="H24" s="40"/>
    </row>
    <row r="25" spans="1:8">
      <c r="B25" s="1"/>
      <c r="C25" s="1"/>
    </row>
  </sheetData>
  <mergeCells count="10">
    <mergeCell ref="F4:F5"/>
    <mergeCell ref="G4:G5"/>
    <mergeCell ref="H4:H5"/>
    <mergeCell ref="C14:D14"/>
    <mergeCell ref="A1:E1"/>
    <mergeCell ref="B2:C2"/>
    <mergeCell ref="A4:A12"/>
    <mergeCell ref="B4:B5"/>
    <mergeCell ref="C4:D4"/>
    <mergeCell ref="E4:E5"/>
  </mergeCells>
  <conditionalFormatting sqref="F1:G3 F13:G14">
    <cfRule type="cellIs" dxfId="194" priority="65" operator="equal">
      <formula>"ok"</formula>
    </cfRule>
  </conditionalFormatting>
  <conditionalFormatting sqref="D6">
    <cfRule type="cellIs" dxfId="193" priority="64" operator="lessThan">
      <formula>TODAY()</formula>
    </cfRule>
  </conditionalFormatting>
  <conditionalFormatting sqref="D8:D12">
    <cfRule type="cellIs" dxfId="192" priority="63" operator="lessThan">
      <formula>TODAY()</formula>
    </cfRule>
  </conditionalFormatting>
  <conditionalFormatting sqref="H6:H12">
    <cfRule type="cellIs" dxfId="191" priority="62" operator="equal">
      <formula>"ok"</formula>
    </cfRule>
  </conditionalFormatting>
  <conditionalFormatting sqref="G13:G15">
    <cfRule type="cellIs" dxfId="190" priority="61" operator="equal">
      <formula>"verificado por DA e CY"</formula>
    </cfRule>
  </conditionalFormatting>
  <conditionalFormatting sqref="G13:G15">
    <cfRule type="cellIs" dxfId="189" priority="60" operator="equal">
      <formula>"verificado por DA"</formula>
    </cfRule>
  </conditionalFormatting>
  <conditionalFormatting sqref="G13:G15">
    <cfRule type="cellIs" dxfId="188" priority="59" operator="equal">
      <formula>"verificado por CY"</formula>
    </cfRule>
  </conditionalFormatting>
  <conditionalFormatting sqref="G6">
    <cfRule type="cellIs" dxfId="187" priority="58" operator="equal">
      <formula>"ok"</formula>
    </cfRule>
  </conditionalFormatting>
  <conditionalFormatting sqref="G6">
    <cfRule type="cellIs" dxfId="186" priority="57" operator="equal">
      <formula>"verificado por DA e CY"</formula>
    </cfRule>
  </conditionalFormatting>
  <conditionalFormatting sqref="G6">
    <cfRule type="cellIs" dxfId="185" priority="56" operator="equal">
      <formula>"verificado por DA"</formula>
    </cfRule>
  </conditionalFormatting>
  <conditionalFormatting sqref="G6">
    <cfRule type="cellIs" dxfId="184" priority="55" operator="equal">
      <formula>"verificado por CY"</formula>
    </cfRule>
  </conditionalFormatting>
  <conditionalFormatting sqref="G6">
    <cfRule type="cellIs" dxfId="183" priority="54" operator="equal">
      <formula>"Verificado por SA"</formula>
    </cfRule>
  </conditionalFormatting>
  <conditionalFormatting sqref="G6">
    <cfRule type="cellIs" dxfId="182" priority="53" operator="equal">
      <formula>"Verificado por DA, CY e SA"</formula>
    </cfRule>
  </conditionalFormatting>
  <conditionalFormatting sqref="G6">
    <cfRule type="cellIs" dxfId="181" priority="52" operator="equal">
      <formula>"Verificado por CY e SA"</formula>
    </cfRule>
  </conditionalFormatting>
  <conditionalFormatting sqref="G6">
    <cfRule type="cellIs" dxfId="180" priority="51" operator="equal">
      <formula>"Verificado por DA e SA"</formula>
    </cfRule>
  </conditionalFormatting>
  <conditionalFormatting sqref="G8:G12">
    <cfRule type="cellIs" dxfId="179" priority="50" operator="equal">
      <formula>"ok"</formula>
    </cfRule>
  </conditionalFormatting>
  <conditionalFormatting sqref="G8:G12">
    <cfRule type="cellIs" dxfId="178" priority="49" operator="equal">
      <formula>"verificado por DA e CY"</formula>
    </cfRule>
  </conditionalFormatting>
  <conditionalFormatting sqref="G8:G12">
    <cfRule type="cellIs" dxfId="177" priority="48" operator="equal">
      <formula>"verificado por DA"</formula>
    </cfRule>
  </conditionalFormatting>
  <conditionalFormatting sqref="G8:G12">
    <cfRule type="cellIs" dxfId="176" priority="47" operator="equal">
      <formula>"verificado por CY"</formula>
    </cfRule>
  </conditionalFormatting>
  <conditionalFormatting sqref="G8:G12">
    <cfRule type="cellIs" dxfId="175" priority="46" operator="equal">
      <formula>"Verificado por SA"</formula>
    </cfRule>
  </conditionalFormatting>
  <conditionalFormatting sqref="G8:G12">
    <cfRule type="cellIs" dxfId="174" priority="45" operator="equal">
      <formula>"Verificado por DA, CY e SA"</formula>
    </cfRule>
  </conditionalFormatting>
  <conditionalFormatting sqref="G8:G12">
    <cfRule type="cellIs" dxfId="173" priority="44" operator="equal">
      <formula>"Verificado por CY e SA"</formula>
    </cfRule>
  </conditionalFormatting>
  <conditionalFormatting sqref="G8:G12">
    <cfRule type="cellIs" dxfId="172" priority="43" operator="equal">
      <formula>"Verificado por DA e SA"</formula>
    </cfRule>
  </conditionalFormatting>
  <conditionalFormatting sqref="G16:G20">
    <cfRule type="cellIs" dxfId="171" priority="42" operator="equal">
      <formula>"ok"</formula>
    </cfRule>
  </conditionalFormatting>
  <conditionalFormatting sqref="G16:G20">
    <cfRule type="cellIs" dxfId="170" priority="41" operator="equal">
      <formula>"verificado por DA e CY"</formula>
    </cfRule>
  </conditionalFormatting>
  <conditionalFormatting sqref="G16:G20">
    <cfRule type="cellIs" dxfId="169" priority="40" operator="equal">
      <formula>"verificado por DA"</formula>
    </cfRule>
  </conditionalFormatting>
  <conditionalFormatting sqref="G16:G20">
    <cfRule type="cellIs" dxfId="168" priority="39" operator="equal">
      <formula>"verificado por CY"</formula>
    </cfRule>
  </conditionalFormatting>
  <conditionalFormatting sqref="G16:G20">
    <cfRule type="cellIs" dxfId="167" priority="38" operator="equal">
      <formula>"Verificado por SA"</formula>
    </cfRule>
  </conditionalFormatting>
  <conditionalFormatting sqref="G16:G20">
    <cfRule type="cellIs" dxfId="166" priority="37" operator="equal">
      <formula>"Verificado por DA, CY e SA"</formula>
    </cfRule>
  </conditionalFormatting>
  <conditionalFormatting sqref="G16:G20">
    <cfRule type="cellIs" dxfId="165" priority="36" operator="equal">
      <formula>"Verificado por CY e SA"</formula>
    </cfRule>
  </conditionalFormatting>
  <conditionalFormatting sqref="G16:G20">
    <cfRule type="cellIs" dxfId="164" priority="35" operator="equal">
      <formula>"Verificado por DA e SA"</formula>
    </cfRule>
  </conditionalFormatting>
  <conditionalFormatting sqref="G21">
    <cfRule type="cellIs" dxfId="163" priority="34" operator="equal">
      <formula>"ok"</formula>
    </cfRule>
  </conditionalFormatting>
  <conditionalFormatting sqref="G21">
    <cfRule type="cellIs" dxfId="162" priority="33" operator="equal">
      <formula>"verificado por DA e CY"</formula>
    </cfRule>
  </conditionalFormatting>
  <conditionalFormatting sqref="G21">
    <cfRule type="cellIs" dxfId="161" priority="32" operator="equal">
      <formula>"verificado por DA"</formula>
    </cfRule>
  </conditionalFormatting>
  <conditionalFormatting sqref="G21">
    <cfRule type="cellIs" dxfId="160" priority="31" operator="equal">
      <formula>"verificado por CY"</formula>
    </cfRule>
  </conditionalFormatting>
  <conditionalFormatting sqref="G21">
    <cfRule type="cellIs" dxfId="159" priority="30" operator="equal">
      <formula>"Verificado por SA"</formula>
    </cfRule>
  </conditionalFormatting>
  <conditionalFormatting sqref="G21">
    <cfRule type="cellIs" dxfId="158" priority="29" operator="equal">
      <formula>"Verificado por DA, CY e SA"</formula>
    </cfRule>
  </conditionalFormatting>
  <conditionalFormatting sqref="G21">
    <cfRule type="cellIs" dxfId="157" priority="28" operator="equal">
      <formula>"Verificado por CY e SA"</formula>
    </cfRule>
  </conditionalFormatting>
  <conditionalFormatting sqref="G21">
    <cfRule type="cellIs" dxfId="156" priority="27" operator="equal">
      <formula>"Verificado por DA e SA"</formula>
    </cfRule>
  </conditionalFormatting>
  <conditionalFormatting sqref="G23:G24">
    <cfRule type="cellIs" dxfId="155" priority="26" operator="equal">
      <formula>"ok"</formula>
    </cfRule>
  </conditionalFormatting>
  <conditionalFormatting sqref="G23:G24">
    <cfRule type="cellIs" dxfId="154" priority="25" operator="equal">
      <formula>"verificado por DA e CY"</formula>
    </cfRule>
  </conditionalFormatting>
  <conditionalFormatting sqref="G23:G24">
    <cfRule type="cellIs" dxfId="153" priority="24" operator="equal">
      <formula>"verificado por DA"</formula>
    </cfRule>
  </conditionalFormatting>
  <conditionalFormatting sqref="G23:G24">
    <cfRule type="cellIs" dxfId="152" priority="23" operator="equal">
      <formula>"verificado por CY"</formula>
    </cfRule>
  </conditionalFormatting>
  <conditionalFormatting sqref="G23:G24">
    <cfRule type="cellIs" dxfId="151" priority="22" operator="equal">
      <formula>"Verificado por SA"</formula>
    </cfRule>
  </conditionalFormatting>
  <conditionalFormatting sqref="G23:G24">
    <cfRule type="cellIs" dxfId="150" priority="21" operator="equal">
      <formula>"Verificado por DA, CY e SA"</formula>
    </cfRule>
  </conditionalFormatting>
  <conditionalFormatting sqref="G23:G24">
    <cfRule type="cellIs" dxfId="149" priority="20" operator="equal">
      <formula>"Verificado por CY e SA"</formula>
    </cfRule>
  </conditionalFormatting>
  <conditionalFormatting sqref="G23:G24">
    <cfRule type="cellIs" dxfId="148" priority="19" operator="equal">
      <formula>"Verificado por DA e SA"</formula>
    </cfRule>
  </conditionalFormatting>
  <conditionalFormatting sqref="D7">
    <cfRule type="cellIs" dxfId="147" priority="18" operator="lessThan">
      <formula>TODAY()</formula>
    </cfRule>
  </conditionalFormatting>
  <conditionalFormatting sqref="G7">
    <cfRule type="cellIs" dxfId="146" priority="17" operator="equal">
      <formula>"ok"</formula>
    </cfRule>
  </conditionalFormatting>
  <conditionalFormatting sqref="G7">
    <cfRule type="cellIs" dxfId="145" priority="16" operator="equal">
      <formula>"verificado por DA e CY"</formula>
    </cfRule>
  </conditionalFormatting>
  <conditionalFormatting sqref="G7">
    <cfRule type="cellIs" dxfId="144" priority="15" operator="equal">
      <formula>"verificado por DA"</formula>
    </cfRule>
  </conditionalFormatting>
  <conditionalFormatting sqref="G7">
    <cfRule type="cellIs" dxfId="143" priority="14" operator="equal">
      <formula>"verificado por CY"</formula>
    </cfRule>
  </conditionalFormatting>
  <conditionalFormatting sqref="G7">
    <cfRule type="cellIs" dxfId="142" priority="13" operator="equal">
      <formula>"Verificado por SA"</formula>
    </cfRule>
  </conditionalFormatting>
  <conditionalFormatting sqref="G7">
    <cfRule type="cellIs" dxfId="141" priority="12" operator="equal">
      <formula>"Verificado por DA, CY e SA"</formula>
    </cfRule>
  </conditionalFormatting>
  <conditionalFormatting sqref="G7">
    <cfRule type="cellIs" dxfId="140" priority="11" operator="equal">
      <formula>"Verificado por CY e SA"</formula>
    </cfRule>
  </conditionalFormatting>
  <conditionalFormatting sqref="G7">
    <cfRule type="cellIs" dxfId="139" priority="10" operator="equal">
      <formula>"Verificado por DA e SA"</formula>
    </cfRule>
  </conditionalFormatting>
  <conditionalFormatting sqref="G22">
    <cfRule type="cellIs" dxfId="138" priority="9" operator="equal">
      <formula>"ok"</formula>
    </cfRule>
  </conditionalFormatting>
  <conditionalFormatting sqref="G22">
    <cfRule type="cellIs" dxfId="137" priority="8" operator="equal">
      <formula>"verificado por DA e CY"</formula>
    </cfRule>
  </conditionalFormatting>
  <conditionalFormatting sqref="G22">
    <cfRule type="cellIs" dxfId="136" priority="7" operator="equal">
      <formula>"verificado por DA"</formula>
    </cfRule>
  </conditionalFormatting>
  <conditionalFormatting sqref="G22">
    <cfRule type="cellIs" dxfId="135" priority="6" operator="equal">
      <formula>"verificado por CY"</formula>
    </cfRule>
  </conditionalFormatting>
  <conditionalFormatting sqref="G22">
    <cfRule type="cellIs" dxfId="134" priority="5" operator="equal">
      <formula>"Verificado por SA"</formula>
    </cfRule>
  </conditionalFormatting>
  <conditionalFormatting sqref="G22">
    <cfRule type="cellIs" dxfId="133" priority="4" operator="equal">
      <formula>"Verificado por DA, CY e SA"</formula>
    </cfRule>
  </conditionalFormatting>
  <conditionalFormatting sqref="G22">
    <cfRule type="cellIs" dxfId="132" priority="3" operator="equal">
      <formula>"Verificado por CY e SA"</formula>
    </cfRule>
  </conditionalFormatting>
  <conditionalFormatting sqref="G22">
    <cfRule type="cellIs" dxfId="131" priority="2" operator="equal">
      <formula>"Verificado por DA e SA"</formula>
    </cfRule>
  </conditionalFormatting>
  <conditionalFormatting sqref="G1:G1048576">
    <cfRule type="cellIs" dxfId="130" priority="1" operator="equal">
      <formula>"Verificado"</formula>
    </cfRule>
  </conditionalFormatting>
  <hyperlinks>
    <hyperlink ref="E2" r:id="rId1" xr:uid="{9D1BACC9-9C67-419D-A321-90C29BADC026}"/>
    <hyperlink ref="B2:C2" r:id="rId2" display="ARTESP-EXP-2021/16306" xr:uid="{82BEBDD0-4C07-42A8-B2BA-25F235429A11}"/>
    <hyperlink ref="D2" r:id="rId3" xr:uid="{7C90534B-9A4D-4AF1-96AC-24D858D4482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7639C5E-079B-4E78-9531-043D1CE97CEC}">
          <x14:formula1>
            <xm:f>Interessados!$G$1:$G$6</xm:f>
          </x14:formula1>
          <xm:sqref>G6:G12 G16:G24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FA233-C851-4559-ABF1-736216302BC8}">
  <dimension ref="A1:O25"/>
  <sheetViews>
    <sheetView showGridLines="0" workbookViewId="0">
      <selection activeCell="A18" sqref="A18"/>
    </sheetView>
  </sheetViews>
  <sheetFormatPr defaultRowHeight="15"/>
  <cols>
    <col min="1" max="1" width="21" customWidth="1"/>
    <col min="2" max="2" width="31.42578125" customWidth="1"/>
    <col min="3" max="4" width="17.42578125" customWidth="1"/>
    <col min="5" max="6" width="54.7109375" customWidth="1"/>
    <col min="7" max="7" width="17.5703125" customWidth="1"/>
    <col min="8" max="8" width="37" customWidth="1"/>
    <col min="9" max="9" width="26.7109375" customWidth="1"/>
    <col min="15" max="15" width="10.85546875" bestFit="1" customWidth="1"/>
  </cols>
  <sheetData>
    <row r="1" spans="1:15" ht="30" customHeight="1">
      <c r="A1" s="82" t="s">
        <v>12</v>
      </c>
      <c r="B1" s="73"/>
      <c r="C1" s="73"/>
      <c r="D1" s="83"/>
      <c r="E1" s="84"/>
    </row>
    <row r="2" spans="1:15" ht="31.5" customHeight="1">
      <c r="A2" s="13" t="str">
        <f>HYPERLINK("#Interessados!A1","VOLTAR PARA INÍCIO")</f>
        <v>VOLTAR PARA INÍCIO</v>
      </c>
      <c r="B2" s="86" t="s">
        <v>10</v>
      </c>
      <c r="C2" s="87"/>
      <c r="D2" s="15" t="s">
        <v>13</v>
      </c>
      <c r="E2" s="18" t="s">
        <v>14</v>
      </c>
    </row>
    <row r="3" spans="1:15">
      <c r="B3" s="1"/>
      <c r="C3" s="1"/>
    </row>
    <row r="4" spans="1:15" ht="30" customHeight="1">
      <c r="A4" s="76" t="s">
        <v>15</v>
      </c>
      <c r="B4" s="79" t="s">
        <v>16</v>
      </c>
      <c r="C4" s="81" t="s">
        <v>17</v>
      </c>
      <c r="D4" s="81"/>
      <c r="E4" s="64" t="s">
        <v>18</v>
      </c>
      <c r="F4" s="64" t="s">
        <v>19</v>
      </c>
      <c r="G4" s="66" t="s">
        <v>20</v>
      </c>
      <c r="H4" s="68" t="s">
        <v>21</v>
      </c>
      <c r="O4" s="1"/>
    </row>
    <row r="5" spans="1:15">
      <c r="A5" s="77"/>
      <c r="B5" s="80"/>
      <c r="C5" s="6" t="s">
        <v>22</v>
      </c>
      <c r="D5" s="6" t="s">
        <v>23</v>
      </c>
      <c r="E5" s="65"/>
      <c r="F5" s="65"/>
      <c r="G5" s="67"/>
      <c r="H5" s="69"/>
    </row>
    <row r="6" spans="1:15">
      <c r="A6" s="77"/>
      <c r="B6" s="58"/>
      <c r="C6" s="5"/>
      <c r="D6" s="5" t="s">
        <v>32</v>
      </c>
      <c r="E6" s="26"/>
      <c r="F6" s="19"/>
      <c r="G6" s="14"/>
      <c r="H6" s="23"/>
    </row>
    <row r="7" spans="1:15">
      <c r="A7" s="77"/>
      <c r="B7" s="24"/>
      <c r="C7" s="5"/>
      <c r="D7" s="5" t="s">
        <v>32</v>
      </c>
      <c r="E7" s="28"/>
      <c r="F7" s="29"/>
      <c r="G7" s="14"/>
      <c r="H7" s="23"/>
    </row>
    <row r="8" spans="1:15">
      <c r="A8" s="77"/>
      <c r="B8" s="21"/>
      <c r="C8" s="4"/>
      <c r="D8" s="5" t="s">
        <v>32</v>
      </c>
      <c r="E8" s="3"/>
      <c r="F8" s="3"/>
      <c r="G8" s="14"/>
      <c r="H8" s="7"/>
    </row>
    <row r="9" spans="1:15">
      <c r="A9" s="77"/>
      <c r="B9" s="21"/>
      <c r="C9" s="4"/>
      <c r="D9" s="5" t="s">
        <v>32</v>
      </c>
      <c r="E9" s="3"/>
      <c r="F9" s="3"/>
      <c r="G9" s="14"/>
      <c r="H9" s="7"/>
    </row>
    <row r="10" spans="1:15">
      <c r="A10" s="77"/>
      <c r="B10" s="21"/>
      <c r="C10" s="4"/>
      <c r="D10" s="5" t="s">
        <v>32</v>
      </c>
      <c r="E10" s="3"/>
      <c r="F10" s="3"/>
      <c r="G10" s="14"/>
      <c r="H10" s="7"/>
    </row>
    <row r="11" spans="1:15">
      <c r="A11" s="77"/>
      <c r="B11" s="21"/>
      <c r="C11" s="4"/>
      <c r="D11" s="5" t="s">
        <v>32</v>
      </c>
      <c r="E11" s="3"/>
      <c r="F11" s="3"/>
      <c r="G11" s="14"/>
      <c r="H11" s="7"/>
    </row>
    <row r="12" spans="1:15">
      <c r="A12" s="78"/>
      <c r="B12" s="22"/>
      <c r="C12" s="8"/>
      <c r="D12" s="9" t="s">
        <v>32</v>
      </c>
      <c r="E12" s="10"/>
      <c r="F12" s="10"/>
      <c r="G12" s="30"/>
      <c r="H12" s="11"/>
    </row>
    <row r="13" spans="1:15">
      <c r="B13" s="1"/>
      <c r="C13" s="1"/>
    </row>
    <row r="14" spans="1:15">
      <c r="B14" s="1"/>
      <c r="C14" s="70" t="s">
        <v>17</v>
      </c>
      <c r="D14" s="71"/>
    </row>
    <row r="15" spans="1:15" ht="52.5" customHeight="1">
      <c r="A15" s="41" t="s">
        <v>33</v>
      </c>
      <c r="B15" s="31" t="s">
        <v>34</v>
      </c>
      <c r="C15" s="45" t="s">
        <v>35</v>
      </c>
      <c r="D15" s="45" t="s">
        <v>23</v>
      </c>
      <c r="E15" s="47" t="s">
        <v>36</v>
      </c>
      <c r="F15" s="46" t="s">
        <v>37</v>
      </c>
      <c r="G15" s="47" t="s">
        <v>20</v>
      </c>
      <c r="H15" s="32" t="s">
        <v>21</v>
      </c>
      <c r="I15" s="2"/>
    </row>
    <row r="16" spans="1:15" ht="60.75">
      <c r="A16" s="42" t="s">
        <v>38</v>
      </c>
      <c r="B16" s="33" t="s">
        <v>39</v>
      </c>
      <c r="C16" s="27" t="s">
        <v>32</v>
      </c>
      <c r="D16" s="27" t="s">
        <v>32</v>
      </c>
      <c r="E16" s="19" t="s">
        <v>196</v>
      </c>
      <c r="F16" s="19" t="s">
        <v>197</v>
      </c>
      <c r="G16" s="14" t="s">
        <v>2</v>
      </c>
      <c r="H16" s="34" t="s">
        <v>198</v>
      </c>
    </row>
    <row r="17" spans="1:8" ht="121.5">
      <c r="A17" s="42" t="s">
        <v>43</v>
      </c>
      <c r="B17" s="35" t="s">
        <v>99</v>
      </c>
      <c r="C17" s="27" t="s">
        <v>32</v>
      </c>
      <c r="D17" s="27" t="s">
        <v>32</v>
      </c>
      <c r="E17" s="19" t="s">
        <v>199</v>
      </c>
      <c r="F17" s="19" t="s">
        <v>200</v>
      </c>
      <c r="G17" s="14" t="s">
        <v>2</v>
      </c>
      <c r="H17" s="34" t="s">
        <v>201</v>
      </c>
    </row>
    <row r="18" spans="1:8" ht="60.75">
      <c r="A18" s="42" t="s">
        <v>47</v>
      </c>
      <c r="B18" s="35" t="s">
        <v>164</v>
      </c>
      <c r="C18" s="27" t="s">
        <v>32</v>
      </c>
      <c r="D18" s="27" t="s">
        <v>32</v>
      </c>
      <c r="E18" s="50" t="s">
        <v>202</v>
      </c>
      <c r="F18" s="19"/>
      <c r="G18" s="14" t="s">
        <v>2</v>
      </c>
      <c r="H18" s="34" t="s">
        <v>203</v>
      </c>
    </row>
    <row r="19" spans="1:8" ht="45.75">
      <c r="A19" s="43" t="s">
        <v>51</v>
      </c>
      <c r="B19" s="35" t="s">
        <v>52</v>
      </c>
      <c r="C19" s="5">
        <v>44873</v>
      </c>
      <c r="D19" s="5">
        <v>45260</v>
      </c>
      <c r="E19" s="19" t="s">
        <v>204</v>
      </c>
      <c r="F19" s="19"/>
      <c r="G19" s="14" t="s">
        <v>2</v>
      </c>
      <c r="H19" s="34" t="s">
        <v>205</v>
      </c>
    </row>
    <row r="20" spans="1:8">
      <c r="A20" s="44"/>
      <c r="B20" s="35"/>
      <c r="C20" s="27"/>
      <c r="D20" s="27" t="s">
        <v>32</v>
      </c>
      <c r="E20" s="19"/>
      <c r="F20" s="19"/>
      <c r="G20" s="14"/>
      <c r="H20" s="34"/>
    </row>
    <row r="21" spans="1:8">
      <c r="A21" s="44"/>
      <c r="B21" s="35"/>
      <c r="C21" s="27"/>
      <c r="D21" s="27" t="s">
        <v>32</v>
      </c>
      <c r="E21" s="19"/>
      <c r="F21" s="19"/>
      <c r="G21" s="14"/>
      <c r="H21" s="34"/>
    </row>
    <row r="22" spans="1:8">
      <c r="A22" s="44"/>
      <c r="B22" s="36"/>
      <c r="C22" s="27"/>
      <c r="D22" s="27" t="s">
        <v>32</v>
      </c>
      <c r="E22" s="49"/>
      <c r="F22" s="20"/>
      <c r="G22" s="14"/>
      <c r="H22" s="34"/>
    </row>
    <row r="23" spans="1:8">
      <c r="A23" s="42"/>
      <c r="B23" s="35"/>
      <c r="C23" s="27"/>
      <c r="D23" s="27" t="s">
        <v>32</v>
      </c>
      <c r="E23" s="19"/>
      <c r="F23" s="19"/>
      <c r="G23" s="14"/>
      <c r="H23" s="34"/>
    </row>
    <row r="24" spans="1:8">
      <c r="A24" s="42"/>
      <c r="B24" s="37"/>
      <c r="C24" s="38"/>
      <c r="D24" s="38" t="s">
        <v>32</v>
      </c>
      <c r="E24" s="39"/>
      <c r="F24" s="39"/>
      <c r="G24" s="30"/>
      <c r="H24" s="40"/>
    </row>
    <row r="25" spans="1:8">
      <c r="B25" s="1"/>
      <c r="C25" s="1"/>
    </row>
  </sheetData>
  <mergeCells count="10">
    <mergeCell ref="F4:F5"/>
    <mergeCell ref="G4:G5"/>
    <mergeCell ref="H4:H5"/>
    <mergeCell ref="C14:D14"/>
    <mergeCell ref="A1:E1"/>
    <mergeCell ref="B2:C2"/>
    <mergeCell ref="A4:A12"/>
    <mergeCell ref="B4:B5"/>
    <mergeCell ref="C4:D4"/>
    <mergeCell ref="E4:E5"/>
  </mergeCells>
  <conditionalFormatting sqref="F1:G3 F13:G14">
    <cfRule type="cellIs" dxfId="129" priority="65" operator="equal">
      <formula>"ok"</formula>
    </cfRule>
  </conditionalFormatting>
  <conditionalFormatting sqref="D6">
    <cfRule type="cellIs" dxfId="128" priority="64" operator="lessThan">
      <formula>TODAY()</formula>
    </cfRule>
  </conditionalFormatting>
  <conditionalFormatting sqref="D8:D12 D16:D24">
    <cfRule type="cellIs" dxfId="127" priority="63" operator="lessThan">
      <formula>TODAY()</formula>
    </cfRule>
  </conditionalFormatting>
  <conditionalFormatting sqref="H6:H12">
    <cfRule type="cellIs" dxfId="126" priority="62" operator="equal">
      <formula>"ok"</formula>
    </cfRule>
  </conditionalFormatting>
  <conditionalFormatting sqref="G13:G15">
    <cfRule type="cellIs" dxfId="125" priority="61" operator="equal">
      <formula>"verificado por DA e CY"</formula>
    </cfRule>
  </conditionalFormatting>
  <conditionalFormatting sqref="G13:G15">
    <cfRule type="cellIs" dxfId="124" priority="60" operator="equal">
      <formula>"verificado por DA"</formula>
    </cfRule>
  </conditionalFormatting>
  <conditionalFormatting sqref="G13:G15">
    <cfRule type="cellIs" dxfId="123" priority="59" operator="equal">
      <formula>"verificado por CY"</formula>
    </cfRule>
  </conditionalFormatting>
  <conditionalFormatting sqref="G6">
    <cfRule type="cellIs" dxfId="122" priority="58" operator="equal">
      <formula>"ok"</formula>
    </cfRule>
  </conditionalFormatting>
  <conditionalFormatting sqref="G6">
    <cfRule type="cellIs" dxfId="121" priority="57" operator="equal">
      <formula>"verificado por DA e CY"</formula>
    </cfRule>
  </conditionalFormatting>
  <conditionalFormatting sqref="G6">
    <cfRule type="cellIs" dxfId="120" priority="56" operator="equal">
      <formula>"verificado por DA"</formula>
    </cfRule>
  </conditionalFormatting>
  <conditionalFormatting sqref="G6">
    <cfRule type="cellIs" dxfId="119" priority="55" operator="equal">
      <formula>"verificado por CY"</formula>
    </cfRule>
  </conditionalFormatting>
  <conditionalFormatting sqref="G6">
    <cfRule type="cellIs" dxfId="118" priority="54" operator="equal">
      <formula>"Verificado por SA"</formula>
    </cfRule>
  </conditionalFormatting>
  <conditionalFormatting sqref="G6">
    <cfRule type="cellIs" dxfId="117" priority="53" operator="equal">
      <formula>"Verificado por DA, CY e SA"</formula>
    </cfRule>
  </conditionalFormatting>
  <conditionalFormatting sqref="G6">
    <cfRule type="cellIs" dxfId="116" priority="52" operator="equal">
      <formula>"Verificado por CY e SA"</formula>
    </cfRule>
  </conditionalFormatting>
  <conditionalFormatting sqref="G6">
    <cfRule type="cellIs" dxfId="115" priority="51" operator="equal">
      <formula>"Verificado por DA e SA"</formula>
    </cfRule>
  </conditionalFormatting>
  <conditionalFormatting sqref="G8:G12">
    <cfRule type="cellIs" dxfId="114" priority="50" operator="equal">
      <formula>"ok"</formula>
    </cfRule>
  </conditionalFormatting>
  <conditionalFormatting sqref="G8:G12">
    <cfRule type="cellIs" dxfId="113" priority="49" operator="equal">
      <formula>"verificado por DA e CY"</formula>
    </cfRule>
  </conditionalFormatting>
  <conditionalFormatting sqref="G8:G12">
    <cfRule type="cellIs" dxfId="112" priority="48" operator="equal">
      <formula>"verificado por DA"</formula>
    </cfRule>
  </conditionalFormatting>
  <conditionalFormatting sqref="G8:G12">
    <cfRule type="cellIs" dxfId="111" priority="47" operator="equal">
      <formula>"verificado por CY"</formula>
    </cfRule>
  </conditionalFormatting>
  <conditionalFormatting sqref="G8:G12">
    <cfRule type="cellIs" dxfId="110" priority="46" operator="equal">
      <formula>"Verificado por SA"</formula>
    </cfRule>
  </conditionalFormatting>
  <conditionalFormatting sqref="G8:G12">
    <cfRule type="cellIs" dxfId="109" priority="45" operator="equal">
      <formula>"Verificado por DA, CY e SA"</formula>
    </cfRule>
  </conditionalFormatting>
  <conditionalFormatting sqref="G8:G12">
    <cfRule type="cellIs" dxfId="108" priority="44" operator="equal">
      <formula>"Verificado por CY e SA"</formula>
    </cfRule>
  </conditionalFormatting>
  <conditionalFormatting sqref="G8:G12">
    <cfRule type="cellIs" dxfId="107" priority="43" operator="equal">
      <formula>"Verificado por DA e SA"</formula>
    </cfRule>
  </conditionalFormatting>
  <conditionalFormatting sqref="G16:G20">
    <cfRule type="cellIs" dxfId="106" priority="42" operator="equal">
      <formula>"ok"</formula>
    </cfRule>
  </conditionalFormatting>
  <conditionalFormatting sqref="G16:G20">
    <cfRule type="cellIs" dxfId="105" priority="41" operator="equal">
      <formula>"verificado por DA e CY"</formula>
    </cfRule>
  </conditionalFormatting>
  <conditionalFormatting sqref="G16:G20">
    <cfRule type="cellIs" dxfId="104" priority="40" operator="equal">
      <formula>"verificado por DA"</formula>
    </cfRule>
  </conditionalFormatting>
  <conditionalFormatting sqref="G16:G20">
    <cfRule type="cellIs" dxfId="103" priority="39" operator="equal">
      <formula>"verificado por CY"</formula>
    </cfRule>
  </conditionalFormatting>
  <conditionalFormatting sqref="G16:G20">
    <cfRule type="cellIs" dxfId="102" priority="38" operator="equal">
      <formula>"Verificado por SA"</formula>
    </cfRule>
  </conditionalFormatting>
  <conditionalFormatting sqref="G16:G20">
    <cfRule type="cellIs" dxfId="101" priority="37" operator="equal">
      <formula>"Verificado por DA, CY e SA"</formula>
    </cfRule>
  </conditionalFormatting>
  <conditionalFormatting sqref="G16:G20">
    <cfRule type="cellIs" dxfId="100" priority="36" operator="equal">
      <formula>"Verificado por CY e SA"</formula>
    </cfRule>
  </conditionalFormatting>
  <conditionalFormatting sqref="G16:G20">
    <cfRule type="cellIs" dxfId="99" priority="35" operator="equal">
      <formula>"Verificado por DA e SA"</formula>
    </cfRule>
  </conditionalFormatting>
  <conditionalFormatting sqref="G21">
    <cfRule type="cellIs" dxfId="98" priority="34" operator="equal">
      <formula>"ok"</formula>
    </cfRule>
  </conditionalFormatting>
  <conditionalFormatting sqref="G21">
    <cfRule type="cellIs" dxfId="97" priority="33" operator="equal">
      <formula>"verificado por DA e CY"</formula>
    </cfRule>
  </conditionalFormatting>
  <conditionalFormatting sqref="G21">
    <cfRule type="cellIs" dxfId="96" priority="32" operator="equal">
      <formula>"verificado por DA"</formula>
    </cfRule>
  </conditionalFormatting>
  <conditionalFormatting sqref="G21">
    <cfRule type="cellIs" dxfId="95" priority="31" operator="equal">
      <formula>"verificado por CY"</formula>
    </cfRule>
  </conditionalFormatting>
  <conditionalFormatting sqref="G21">
    <cfRule type="cellIs" dxfId="94" priority="30" operator="equal">
      <formula>"Verificado por SA"</formula>
    </cfRule>
  </conditionalFormatting>
  <conditionalFormatting sqref="G21">
    <cfRule type="cellIs" dxfId="93" priority="29" operator="equal">
      <formula>"Verificado por DA, CY e SA"</formula>
    </cfRule>
  </conditionalFormatting>
  <conditionalFormatting sqref="G21">
    <cfRule type="cellIs" dxfId="92" priority="28" operator="equal">
      <formula>"Verificado por CY e SA"</formula>
    </cfRule>
  </conditionalFormatting>
  <conditionalFormatting sqref="G21">
    <cfRule type="cellIs" dxfId="91" priority="27" operator="equal">
      <formula>"Verificado por DA e SA"</formula>
    </cfRule>
  </conditionalFormatting>
  <conditionalFormatting sqref="G23:G24">
    <cfRule type="cellIs" dxfId="90" priority="26" operator="equal">
      <formula>"ok"</formula>
    </cfRule>
  </conditionalFormatting>
  <conditionalFormatting sqref="G23:G24">
    <cfRule type="cellIs" dxfId="89" priority="25" operator="equal">
      <formula>"verificado por DA e CY"</formula>
    </cfRule>
  </conditionalFormatting>
  <conditionalFormatting sqref="G23:G24">
    <cfRule type="cellIs" dxfId="88" priority="24" operator="equal">
      <formula>"verificado por DA"</formula>
    </cfRule>
  </conditionalFormatting>
  <conditionalFormatting sqref="G23:G24">
    <cfRule type="cellIs" dxfId="87" priority="23" operator="equal">
      <formula>"verificado por CY"</formula>
    </cfRule>
  </conditionalFormatting>
  <conditionalFormatting sqref="G23:G24">
    <cfRule type="cellIs" dxfId="86" priority="22" operator="equal">
      <formula>"Verificado por SA"</formula>
    </cfRule>
  </conditionalFormatting>
  <conditionalFormatting sqref="G23:G24">
    <cfRule type="cellIs" dxfId="85" priority="21" operator="equal">
      <formula>"Verificado por DA, CY e SA"</formula>
    </cfRule>
  </conditionalFormatting>
  <conditionalFormatting sqref="G23:G24">
    <cfRule type="cellIs" dxfId="84" priority="20" operator="equal">
      <formula>"Verificado por CY e SA"</formula>
    </cfRule>
  </conditionalFormatting>
  <conditionalFormatting sqref="G23:G24">
    <cfRule type="cellIs" dxfId="83" priority="19" operator="equal">
      <formula>"Verificado por DA e SA"</formula>
    </cfRule>
  </conditionalFormatting>
  <conditionalFormatting sqref="D7">
    <cfRule type="cellIs" dxfId="82" priority="18" operator="lessThan">
      <formula>TODAY()</formula>
    </cfRule>
  </conditionalFormatting>
  <conditionalFormatting sqref="G7">
    <cfRule type="cellIs" dxfId="81" priority="17" operator="equal">
      <formula>"ok"</formula>
    </cfRule>
  </conditionalFormatting>
  <conditionalFormatting sqref="G7">
    <cfRule type="cellIs" dxfId="80" priority="16" operator="equal">
      <formula>"verificado por DA e CY"</formula>
    </cfRule>
  </conditionalFormatting>
  <conditionalFormatting sqref="G7">
    <cfRule type="cellIs" dxfId="79" priority="15" operator="equal">
      <formula>"verificado por DA"</formula>
    </cfRule>
  </conditionalFormatting>
  <conditionalFormatting sqref="G7">
    <cfRule type="cellIs" dxfId="78" priority="14" operator="equal">
      <formula>"verificado por CY"</formula>
    </cfRule>
  </conditionalFormatting>
  <conditionalFormatting sqref="G7">
    <cfRule type="cellIs" dxfId="77" priority="13" operator="equal">
      <formula>"Verificado por SA"</formula>
    </cfRule>
  </conditionalFormatting>
  <conditionalFormatting sqref="G7">
    <cfRule type="cellIs" dxfId="76" priority="12" operator="equal">
      <formula>"Verificado por DA, CY e SA"</formula>
    </cfRule>
  </conditionalFormatting>
  <conditionalFormatting sqref="G7">
    <cfRule type="cellIs" dxfId="75" priority="11" operator="equal">
      <formula>"Verificado por CY e SA"</formula>
    </cfRule>
  </conditionalFormatting>
  <conditionalFormatting sqref="G7">
    <cfRule type="cellIs" dxfId="74" priority="10" operator="equal">
      <formula>"Verificado por DA e SA"</formula>
    </cfRule>
  </conditionalFormatting>
  <conditionalFormatting sqref="G22">
    <cfRule type="cellIs" dxfId="73" priority="9" operator="equal">
      <formula>"ok"</formula>
    </cfRule>
  </conditionalFormatting>
  <conditionalFormatting sqref="G22">
    <cfRule type="cellIs" dxfId="72" priority="8" operator="equal">
      <formula>"verificado por DA e CY"</formula>
    </cfRule>
  </conditionalFormatting>
  <conditionalFormatting sqref="G22">
    <cfRule type="cellIs" dxfId="71" priority="7" operator="equal">
      <formula>"verificado por DA"</formula>
    </cfRule>
  </conditionalFormatting>
  <conditionalFormatting sqref="G22">
    <cfRule type="cellIs" dxfId="70" priority="6" operator="equal">
      <formula>"verificado por CY"</formula>
    </cfRule>
  </conditionalFormatting>
  <conditionalFormatting sqref="G22">
    <cfRule type="cellIs" dxfId="69" priority="5" operator="equal">
      <formula>"Verificado por SA"</formula>
    </cfRule>
  </conditionalFormatting>
  <conditionalFormatting sqref="G22">
    <cfRule type="cellIs" dxfId="68" priority="4" operator="equal">
      <formula>"Verificado por DA, CY e SA"</formula>
    </cfRule>
  </conditionalFormatting>
  <conditionalFormatting sqref="G22">
    <cfRule type="cellIs" dxfId="67" priority="3" operator="equal">
      <formula>"Verificado por CY e SA"</formula>
    </cfRule>
  </conditionalFormatting>
  <conditionalFormatting sqref="G22">
    <cfRule type="cellIs" dxfId="66" priority="2" operator="equal">
      <formula>"Verificado por DA e SA"</formula>
    </cfRule>
  </conditionalFormatting>
  <conditionalFormatting sqref="G1:G1048576">
    <cfRule type="cellIs" dxfId="65" priority="1" operator="equal">
      <formula>"Verificado"</formula>
    </cfRule>
  </conditionalFormatting>
  <hyperlinks>
    <hyperlink ref="E2" r:id="rId1" xr:uid="{4D4C1EB4-AF8F-475F-8961-BCAE3DE16094}"/>
    <hyperlink ref="B2:C2" r:id="rId2" display="ARTESP-EXP-2022/15288" xr:uid="{A0FA0C56-270E-47C7-8704-874F6AF5B7B3}"/>
    <hyperlink ref="D2" r:id="rId3" xr:uid="{BC1740D0-5CDC-410C-A9F7-DEFAAA59F39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F8A925A-09FB-4101-A255-AC94C2F3D0D8}">
          <x14:formula1>
            <xm:f>Interessados!$G$1:$G$6</xm:f>
          </x14:formula1>
          <xm:sqref>G6:G12 G16:G24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02CD42CF6FAB42A182E206A3FE8CC9" ma:contentTypeVersion="11" ma:contentTypeDescription="Create a new document." ma:contentTypeScope="" ma:versionID="85dbd881c1e44a7110bcebe79490eb39">
  <xsd:schema xmlns:xsd="http://www.w3.org/2001/XMLSchema" xmlns:xs="http://www.w3.org/2001/XMLSchema" xmlns:p="http://schemas.microsoft.com/office/2006/metadata/properties" xmlns:ns2="13716a5d-c39b-405d-89be-49f0ac2b1ab2" xmlns:ns3="a9399771-ac7a-49d8-98a9-1c812e638248" targetNamespace="http://schemas.microsoft.com/office/2006/metadata/properties" ma:root="true" ma:fieldsID="7f7c4c61a4d3b2b5c77588eac9976d01" ns2:_="" ns3:_="">
    <xsd:import namespace="13716a5d-c39b-405d-89be-49f0ac2b1ab2"/>
    <xsd:import namespace="a9399771-ac7a-49d8-98a9-1c812e6382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716a5d-c39b-405d-89be-49f0ac2b1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99771-ac7a-49d8-98a9-1c812e6382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9399771-ac7a-49d8-98a9-1c812e638248">
      <UserInfo>
        <DisplayName>Sidney Aparecido Nascimento</DisplayName>
        <AccountId>48</AccountId>
        <AccountType/>
      </UserInfo>
      <UserInfo>
        <DisplayName>Dionata Silva Almeida</DisplayName>
        <AccountId>11</AccountId>
        <AccountType/>
      </UserInfo>
      <UserInfo>
        <DisplayName>artesp-dop-goe-fxd Members</DisplayName>
        <AccountId>80</AccountId>
        <AccountType/>
      </UserInfo>
      <UserInfo>
        <DisplayName>ARTESP - DOP GOE FXD</DisplayName>
        <AccountId>119</AccountId>
        <AccountType/>
      </UserInfo>
    </SharedWithUsers>
  </documentManagement>
</p:properties>
</file>

<file path=customXml/itemProps1.xml><?xml version="1.0" encoding="utf-8"?>
<ds:datastoreItem xmlns:ds="http://schemas.openxmlformats.org/officeDocument/2006/customXml" ds:itemID="{6857FB99-252A-470F-ABAE-00F56061547A}"/>
</file>

<file path=customXml/itemProps2.xml><?xml version="1.0" encoding="utf-8"?>
<ds:datastoreItem xmlns:ds="http://schemas.openxmlformats.org/officeDocument/2006/customXml" ds:itemID="{20E85E67-A3A4-4051-B6E9-929C48746861}"/>
</file>

<file path=customXml/itemProps3.xml><?xml version="1.0" encoding="utf-8"?>
<ds:datastoreItem xmlns:ds="http://schemas.openxmlformats.org/officeDocument/2006/customXml" ds:itemID="{6FDF1070-101F-4BC8-BAFD-927A42995D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José Eduardo Sardeiro Roriz</cp:lastModifiedBy>
  <cp:revision/>
  <dcterms:created xsi:type="dcterms:W3CDTF">2020-12-14T12:23:58Z</dcterms:created>
  <dcterms:modified xsi:type="dcterms:W3CDTF">2023-08-28T12:01:04Z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0x010100BA02CD42CF6FAB42A182E206A3FE8CC9</vt:lpwstr>
  </property>
</Properties>
</file>